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<sst xmlns="http://schemas.openxmlformats.org/spreadsheetml/2006/main" count="368" uniqueCount="68">
  <si>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</si>
  <si>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</si>
  <si>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</si>
  <si>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</si>
  <si>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</si>
  <si>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</si>
  <si>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</si>
  <si>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</si>
  <si>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</si>
  <si>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</si>
  <si>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</si>
  <si>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</si>
  <si>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</si>
  <si>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</si>
  <si>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</si>
  <si>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</si>
  <si>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</si>
  <si>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</si>
  <si>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</si>
  <si>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</si>
  <si>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</si>
  <si>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</si>
  <si>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</si>
  <si>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</si>
  <si>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</si>
  <si>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</si>
  <si>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</si>
  <si>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</si>
  <si>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</si>
  <si>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</si>
  <si>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</si>
  <si>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</si>
  <si>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</si>
  <si>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</si>
  <si>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</si>
  <si>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</si>
  <si>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</si>
  <si>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</si>
  <si>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</si>
  <si>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</si>
  <si>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</si>
  <si>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</si>
  <si>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</si>
  <si>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</si>
  <si>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</si>
  <si>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</si>
  <si>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</si>
  <si>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</si>
  <si>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</si>
  <si>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</si>
  <si>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</si>
  <si>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</si>
  <si>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</si>
  <si>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</si>
  <si>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</si>
  <si>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</si>
  <si>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</si>
  <si>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</si>
  <si>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</si>
  <si>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</si>
  <si>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</si>
  <si>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</si>
  <si>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</si>
  <si>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</si>
  <si>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</si>
  <si>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Lúcar</t>
  </si>
  <si>
    <t xml:space="preserve">        Fecha  : 27/11/2020</t>
  </si>
  <si>
    <t>Callao, 28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</si>
</sst>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7" zoomScale="23" zoomScaleNormal="23" workbookViewId="0">
      <selection activeCell="W28" sqref="W2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3" t="s">
        <v>28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934</v>
      </c>
      <c r="G12" s="23">
        <v>6026.1</v>
      </c>
      <c r="H12" s="23">
        <v>14843.795</v>
      </c>
      <c r="I12" s="23">
        <v>11255.77</v>
      </c>
      <c r="J12" s="23">
        <v>1152.06</v>
      </c>
      <c r="K12" s="23">
        <v>508.91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325</v>
      </c>
      <c r="R12" s="23">
        <v>0</v>
      </c>
      <c r="S12" s="23">
        <v>1310</v>
      </c>
      <c r="T12" s="23">
        <v>0</v>
      </c>
      <c r="U12" s="23">
        <v>260</v>
      </c>
      <c r="V12" s="23">
        <v>635</v>
      </c>
      <c r="W12" s="23">
        <v>0</v>
      </c>
      <c r="X12" s="23">
        <v>0</v>
      </c>
      <c r="Y12" s="23">
        <v>1079.405</v>
      </c>
      <c r="Z12" s="23">
        <v>0</v>
      </c>
      <c r="AA12" s="23">
        <v>4589.2740000000003</v>
      </c>
      <c r="AB12" s="23">
        <v>0</v>
      </c>
      <c r="AC12" s="23">
        <v>5580.9430000000002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30426.492000000002</v>
      </c>
      <c r="AP12" s="23">
        <f>SUMIF($C$11:$AN$11,"I.Mad",C12:AN12)</f>
        <v>18073.764999999999</v>
      </c>
      <c r="AQ12" s="23">
        <f>SUM(AO12:AP12)</f>
        <v>48500.256999999998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44</v>
      </c>
      <c r="G13" s="23">
        <v>41</v>
      </c>
      <c r="H13" s="23">
        <v>222</v>
      </c>
      <c r="I13" s="23">
        <v>50</v>
      </c>
      <c r="J13" s="23">
        <v>15</v>
      </c>
      <c r="K13" s="23">
        <v>2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4</v>
      </c>
      <c r="R13" s="23" t="s">
        <v>31</v>
      </c>
      <c r="S13" s="23">
        <v>25</v>
      </c>
      <c r="T13" s="23" t="s">
        <v>31</v>
      </c>
      <c r="U13" s="23">
        <v>7</v>
      </c>
      <c r="V13" s="23">
        <v>16</v>
      </c>
      <c r="W13" s="23" t="s">
        <v>31</v>
      </c>
      <c r="X13" s="23" t="s">
        <v>31</v>
      </c>
      <c r="Y13" s="23">
        <v>17</v>
      </c>
      <c r="Z13" s="23" t="s">
        <v>31</v>
      </c>
      <c r="AA13" s="23">
        <v>28</v>
      </c>
      <c r="AB13" s="23" t="s">
        <v>31</v>
      </c>
      <c r="AC13" s="23">
        <v>30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202</v>
      </c>
      <c r="AP13" s="23">
        <f>SUMIF($C$11:$AN$11,"I.Mad",C13:AN13)</f>
        <v>299</v>
      </c>
      <c r="AQ13" s="23">
        <f>SUM(AO13:AP13)</f>
        <v>501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>
        <v>3</v>
      </c>
      <c r="G14" s="23">
        <v>7</v>
      </c>
      <c r="H14" s="23">
        <v>16</v>
      </c>
      <c r="I14" s="23">
        <v>9</v>
      </c>
      <c r="J14" s="23">
        <v>2</v>
      </c>
      <c r="K14" s="23">
        <v>0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2</v>
      </c>
      <c r="R14" s="23" t="s">
        <v>31</v>
      </c>
      <c r="S14" s="23">
        <v>12</v>
      </c>
      <c r="T14" s="23" t="s">
        <v>31</v>
      </c>
      <c r="U14" s="23">
        <v>3</v>
      </c>
      <c r="V14" s="23">
        <v>9</v>
      </c>
      <c r="W14" s="23" t="s">
        <v>31</v>
      </c>
      <c r="X14" s="23" t="s">
        <v>31</v>
      </c>
      <c r="Y14" s="23">
        <v>8</v>
      </c>
      <c r="Z14" s="23" t="s">
        <v>31</v>
      </c>
      <c r="AA14" s="23">
        <v>8</v>
      </c>
      <c r="AB14" s="23" t="s">
        <v>31</v>
      </c>
      <c r="AC14" s="23">
        <v>11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60</v>
      </c>
      <c r="AP14" s="23">
        <f>SUMIF($C$11:$AN$11,"I.Mad",C14:AN14)</f>
        <v>30</v>
      </c>
      <c r="AQ14" s="23">
        <f>SUM(AO14:AP14)</f>
        <v>90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>
        <v>1</v>
      </c>
      <c r="G15" s="23">
        <v>0.11936561405555055</v>
      </c>
      <c r="H15" s="23">
        <v>0</v>
      </c>
      <c r="I15" s="23">
        <v>0.19357547779168677</v>
      </c>
      <c r="J15" s="23">
        <v>0.25491150642182753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0.35036005440413676</v>
      </c>
      <c r="R15" s="23" t="s">
        <v>31</v>
      </c>
      <c r="S15" s="23">
        <v>23.113435985725644</v>
      </c>
      <c r="T15" s="23" t="s">
        <v>31</v>
      </c>
      <c r="U15" s="23">
        <v>0.60654290077739281</v>
      </c>
      <c r="V15" s="23">
        <v>0.16769238981344592</v>
      </c>
      <c r="W15" s="23" t="s">
        <v>31</v>
      </c>
      <c r="X15" s="23" t="s">
        <v>31</v>
      </c>
      <c r="Y15" s="23">
        <v>10.108061483817375</v>
      </c>
      <c r="Z15" s="23" t="s">
        <v>31</v>
      </c>
      <c r="AA15" s="23">
        <v>12.95468148930107</v>
      </c>
      <c r="AB15" s="23" t="s">
        <v>31</v>
      </c>
      <c r="AC15" s="23">
        <v>31.184968729717681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>
        <v>13.5</v>
      </c>
      <c r="G16" s="29">
        <v>14.5</v>
      </c>
      <c r="H16" s="29">
        <v>14.5</v>
      </c>
      <c r="I16" s="29">
        <v>14.5</v>
      </c>
      <c r="J16" s="29">
        <v>14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14.5</v>
      </c>
      <c r="R16" s="29" t="s">
        <v>31</v>
      </c>
      <c r="S16" s="29">
        <v>13.5</v>
      </c>
      <c r="T16" s="29" t="s">
        <v>31</v>
      </c>
      <c r="U16" s="29">
        <v>14</v>
      </c>
      <c r="V16" s="29">
        <v>14</v>
      </c>
      <c r="W16" s="29" t="s">
        <v>31</v>
      </c>
      <c r="X16" s="29" t="s">
        <v>31</v>
      </c>
      <c r="Y16" s="29">
        <v>13</v>
      </c>
      <c r="Z16" s="29" t="s">
        <v>31</v>
      </c>
      <c r="AA16" s="29">
        <v>12.5</v>
      </c>
      <c r="AB16" s="29" t="s">
        <v>31</v>
      </c>
      <c r="AC16" s="29">
        <v>12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5.49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3">
        <v>5.8140000000000001</v>
      </c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11.304</v>
      </c>
      <c r="AP25" s="23">
        <f t="shared" si="1"/>
        <v>0</v>
      </c>
      <c r="AQ25" s="35">
        <f t="shared" si="2"/>
        <v>11.304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119.91200000000001</v>
      </c>
      <c r="AB30" s="35"/>
      <c r="AC30" s="35">
        <v>4.0570000000000004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123.96900000000001</v>
      </c>
      <c r="AP30" s="23">
        <f t="shared" si="1"/>
        <v>0</v>
      </c>
      <c r="AQ30" s="35">
        <f t="shared" si="2"/>
        <v>123.96900000000001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934</v>
      </c>
      <c r="G41" s="35">
        <f t="shared" si="3"/>
        <v>6026.1</v>
      </c>
      <c r="H41" s="35">
        <f t="shared" si="3"/>
        <v>14843.795</v>
      </c>
      <c r="I41" s="35">
        <f t="shared" si="3"/>
        <v>11261.26</v>
      </c>
      <c r="J41" s="35">
        <f t="shared" si="3"/>
        <v>1152.06</v>
      </c>
      <c r="K41" s="35">
        <f t="shared" si="3"/>
        <v>508.91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325</v>
      </c>
      <c r="R41" s="35">
        <f t="shared" si="3"/>
        <v>0</v>
      </c>
      <c r="S41" s="35">
        <f t="shared" si="3"/>
        <v>1310</v>
      </c>
      <c r="T41" s="35">
        <f t="shared" si="3"/>
        <v>0</v>
      </c>
      <c r="U41" s="35">
        <f t="shared" si="3"/>
        <v>260</v>
      </c>
      <c r="V41" s="35">
        <f t="shared" si="3"/>
        <v>635</v>
      </c>
      <c r="W41" s="35">
        <f t="shared" si="3"/>
        <v>0</v>
      </c>
      <c r="X41" s="35">
        <f t="shared" si="3"/>
        <v>0</v>
      </c>
      <c r="Y41" s="35">
        <f t="shared" si="3"/>
        <v>1079.405</v>
      </c>
      <c r="Z41" s="35">
        <f t="shared" si="3"/>
        <v>0</v>
      </c>
      <c r="AA41" s="35">
        <f t="shared" si="3"/>
        <v>4715</v>
      </c>
      <c r="AB41" s="35">
        <f t="shared" si="3"/>
        <v>0</v>
      </c>
      <c r="AC41" s="35">
        <f t="shared" si="3"/>
        <v>5585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30561.765000000003</v>
      </c>
      <c r="AP41" s="35">
        <f>SUM(AP12,AP18,AP24:AP37)</f>
        <v>18073.764999999999</v>
      </c>
      <c r="AQ41" s="35">
        <f t="shared" si="2"/>
        <v>48635.53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15.1</v>
      </c>
      <c r="H42" s="29"/>
      <c r="I42" s="29">
        <v>18.399999999999999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2020-11-29T20:46:03Z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