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<sst xmlns="http://schemas.openxmlformats.org/spreadsheetml/2006/main" count="377" uniqueCount="69">
  <si>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</si>
  <si>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</si>
  <si>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</si>
  <si>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</si>
  <si>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</si>
  <si>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</si>
  <si>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</si>
  <si>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</si>
  <si>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</si>
  <si>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</si>
  <si>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</si>
  <si>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</si>
  <si>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</si>
  <si>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</si>
  <si>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</si>
  <si>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</si>
  <si>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</si>
  <si>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</si>
  <si>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</si>
  <si>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</si>
  <si>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</si>
  <si>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</si>
  <si>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</si>
  <si>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</si>
  <si>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</si>
  <si>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</si>
  <si>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</si>
  <si>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</si>
  <si>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</si>
  <si>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</si>
  <si>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</si>
  <si>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</si>
  <si>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</si>
  <si>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</si>
  <si>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</si>
  <si>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</si>
  <si>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</si>
  <si>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</si>
  <si>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</si>
  <si>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</si>
  <si>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</si>
  <si>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</si>
  <si>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</si>
  <si>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</si>
  <si>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</si>
  <si>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</si>
  <si>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</si>
  <si>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</si>
  <si>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</si>
  <si>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</si>
  <si>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</si>
  <si>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</si>
  <si>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</si>
  <si>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</si>
  <si>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</si>
  <si>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</si>
  <si>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</si>
  <si>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</si>
  <si>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</si>
  <si>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</si>
  <si>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</si>
  <si>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</si>
  <si>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</si>
  <si>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</si>
  <si>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R.M.N°249-2020-PRODUCE, R.M.N° 383-2020-PRODUCE</t>
  </si>
  <si>
    <t xml:space="preserve">           Atención: Sr. José Luis Chicoma  Lúcar</t>
  </si>
  <si>
    <t>SM</t>
  </si>
  <si>
    <t xml:space="preserve">        Fecha  : 28/11/2020</t>
  </si>
  <si>
    <t>Callao, 29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</si>
</sst>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4" zoomScale="23" zoomScaleNormal="23" workbookViewId="0">
      <selection activeCell="F14" sqref="F1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0.5703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3" t="s">
        <v>28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853.91</v>
      </c>
      <c r="G12" s="23">
        <v>3332.8149999999991</v>
      </c>
      <c r="H12" s="23">
        <v>9042.2150000000001</v>
      </c>
      <c r="I12" s="23">
        <v>14764.14</v>
      </c>
      <c r="J12" s="23">
        <v>5355.86</v>
      </c>
      <c r="K12" s="23">
        <v>911.39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75</v>
      </c>
      <c r="R12" s="23">
        <v>0</v>
      </c>
      <c r="S12" s="23">
        <v>0</v>
      </c>
      <c r="T12" s="23">
        <v>0</v>
      </c>
      <c r="U12" s="23">
        <v>0</v>
      </c>
      <c r="V12" s="23">
        <v>91.014999999999986</v>
      </c>
      <c r="W12" s="23">
        <v>0</v>
      </c>
      <c r="X12" s="23">
        <v>0</v>
      </c>
      <c r="Y12" s="23">
        <v>17.015000000000001</v>
      </c>
      <c r="Z12" s="23">
        <v>0</v>
      </c>
      <c r="AA12" s="23">
        <v>3003.37</v>
      </c>
      <c r="AB12" s="23">
        <v>0</v>
      </c>
      <c r="AC12" s="23">
        <v>2479.6311666086553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23671.971166608651</v>
      </c>
      <c r="AP12" s="23">
        <f>SUMIF($C$11:$AN$11,"I.Mad",C12:AN12)</f>
        <v>16254.39</v>
      </c>
      <c r="AQ12" s="23">
        <f>SUM(AO12:AP12)</f>
        <v>39926.361166608651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>
        <v>46</v>
      </c>
      <c r="G13" s="23">
        <v>18</v>
      </c>
      <c r="H13" s="23">
        <v>160</v>
      </c>
      <c r="I13" s="23">
        <v>76</v>
      </c>
      <c r="J13" s="23">
        <v>83</v>
      </c>
      <c r="K13" s="23">
        <v>3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3</v>
      </c>
      <c r="R13" s="23" t="s">
        <v>31</v>
      </c>
      <c r="S13" s="23" t="s">
        <v>31</v>
      </c>
      <c r="T13" s="23" t="s">
        <v>31</v>
      </c>
      <c r="U13" s="23" t="s">
        <v>31</v>
      </c>
      <c r="V13" s="23">
        <v>5</v>
      </c>
      <c r="W13" s="23" t="s">
        <v>31</v>
      </c>
      <c r="X13" s="23" t="s">
        <v>31</v>
      </c>
      <c r="Y13" s="23">
        <v>1</v>
      </c>
      <c r="Z13" s="23" t="s">
        <v>31</v>
      </c>
      <c r="AA13" s="23">
        <v>19</v>
      </c>
      <c r="AB13" s="23" t="s">
        <v>31</v>
      </c>
      <c r="AC13" s="23">
        <v>22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139</v>
      </c>
      <c r="AP13" s="23">
        <f>SUMIF($C$11:$AN$11,"I.Mad",C13:AN13)</f>
        <v>297</v>
      </c>
      <c r="AQ13" s="23">
        <f>SUM(AO13:AP13)</f>
        <v>436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>
        <v>3</v>
      </c>
      <c r="G14" s="23">
        <v>4</v>
      </c>
      <c r="H14" s="23">
        <v>12</v>
      </c>
      <c r="I14" s="23">
        <v>13</v>
      </c>
      <c r="J14" s="23">
        <v>21</v>
      </c>
      <c r="K14" s="23" t="s">
        <v>66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2</v>
      </c>
      <c r="R14" s="23" t="s">
        <v>31</v>
      </c>
      <c r="S14" s="23" t="s">
        <v>31</v>
      </c>
      <c r="T14" s="23" t="s">
        <v>31</v>
      </c>
      <c r="U14" s="23" t="s">
        <v>31</v>
      </c>
      <c r="V14" s="23">
        <v>4</v>
      </c>
      <c r="W14" s="23" t="s">
        <v>31</v>
      </c>
      <c r="X14" s="23" t="s">
        <v>31</v>
      </c>
      <c r="Y14" s="23">
        <v>1</v>
      </c>
      <c r="Z14" s="23" t="s">
        <v>31</v>
      </c>
      <c r="AA14" s="23">
        <v>7</v>
      </c>
      <c r="AB14" s="23" t="s">
        <v>31</v>
      </c>
      <c r="AC14" s="23">
        <v>7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34</v>
      </c>
      <c r="AP14" s="23">
        <f>SUMIF($C$11:$AN$11,"I.Mad",C14:AN14)</f>
        <v>40</v>
      </c>
      <c r="AQ14" s="23">
        <f>SUM(AO14:AP14)</f>
        <v>74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>
        <v>1</v>
      </c>
      <c r="G15" s="23">
        <v>0</v>
      </c>
      <c r="H15" s="23">
        <v>1.3053032477968303</v>
      </c>
      <c r="I15" s="23">
        <v>0.4335886122697179</v>
      </c>
      <c r="J15" s="23">
        <v>0.90232389739346797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97.444419682916774</v>
      </c>
      <c r="R15" s="23" t="s">
        <v>31</v>
      </c>
      <c r="S15" s="23" t="s">
        <v>31</v>
      </c>
      <c r="T15" s="23" t="s">
        <v>31</v>
      </c>
      <c r="U15" s="23" t="s">
        <v>31</v>
      </c>
      <c r="V15" s="23">
        <v>0</v>
      </c>
      <c r="W15" s="23" t="s">
        <v>31</v>
      </c>
      <c r="X15" s="23" t="s">
        <v>31</v>
      </c>
      <c r="Y15" s="23">
        <v>93</v>
      </c>
      <c r="Z15" s="23" t="s">
        <v>31</v>
      </c>
      <c r="AA15" s="23">
        <v>6.4003439163835498</v>
      </c>
      <c r="AB15" s="23" t="s">
        <v>31</v>
      </c>
      <c r="AC15" s="23">
        <v>5.9112347461228296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>
        <v>13.5</v>
      </c>
      <c r="G16" s="29">
        <v>13.5</v>
      </c>
      <c r="H16" s="29">
        <v>13.5</v>
      </c>
      <c r="I16" s="29">
        <v>14</v>
      </c>
      <c r="J16" s="29">
        <v>14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10.5</v>
      </c>
      <c r="R16" s="29" t="s">
        <v>31</v>
      </c>
      <c r="S16" s="29" t="s">
        <v>31</v>
      </c>
      <c r="T16" s="29" t="s">
        <v>31</v>
      </c>
      <c r="U16" s="29" t="s">
        <v>31</v>
      </c>
      <c r="V16" s="29">
        <v>14</v>
      </c>
      <c r="W16" s="29" t="s">
        <v>31</v>
      </c>
      <c r="X16" s="29" t="s">
        <v>31</v>
      </c>
      <c r="Y16" s="29">
        <v>10.5</v>
      </c>
      <c r="Z16" s="29" t="s">
        <v>31</v>
      </c>
      <c r="AA16" s="29">
        <v>12.5</v>
      </c>
      <c r="AB16" s="29" t="s">
        <v>31</v>
      </c>
      <c r="AC16" s="29">
        <v>12.5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23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23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23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29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7">
        <v>0.36883339134470355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0.36883339134470355</v>
      </c>
      <c r="AP30" s="23">
        <f t="shared" si="1"/>
        <v>0</v>
      </c>
      <c r="AQ30" s="35">
        <f t="shared" si="2"/>
        <v>0.36883339134470355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853.91</v>
      </c>
      <c r="G41" s="35">
        <f t="shared" si="3"/>
        <v>3332.8149999999991</v>
      </c>
      <c r="H41" s="35">
        <f t="shared" si="3"/>
        <v>9042.2150000000001</v>
      </c>
      <c r="I41" s="35">
        <f t="shared" si="3"/>
        <v>14764.14</v>
      </c>
      <c r="J41" s="35">
        <f t="shared" si="3"/>
        <v>5355.86</v>
      </c>
      <c r="K41" s="35">
        <f t="shared" si="3"/>
        <v>911.39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75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91.014999999999986</v>
      </c>
      <c r="W41" s="35">
        <f t="shared" si="3"/>
        <v>0</v>
      </c>
      <c r="X41" s="35">
        <f t="shared" si="3"/>
        <v>0</v>
      </c>
      <c r="Y41" s="35">
        <f t="shared" si="3"/>
        <v>17.015000000000001</v>
      </c>
      <c r="Z41" s="35">
        <f t="shared" si="3"/>
        <v>0</v>
      </c>
      <c r="AA41" s="35">
        <f t="shared" si="3"/>
        <v>3003.37</v>
      </c>
      <c r="AB41" s="35">
        <f t="shared" si="3"/>
        <v>0</v>
      </c>
      <c r="AC41" s="35">
        <f t="shared" si="3"/>
        <v>2480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23672.339999999997</v>
      </c>
      <c r="AP41" s="35">
        <f>SUM(AP12,AP18,AP24:AP37)</f>
        <v>16254.39</v>
      </c>
      <c r="AQ41" s="35">
        <f t="shared" si="2"/>
        <v>39926.729999999996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15.7</v>
      </c>
      <c r="H42" s="29"/>
      <c r="I42" s="29">
        <v>18.8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2020-11-29T20:41:55Z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