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<sst xmlns="http://schemas.openxmlformats.org/spreadsheetml/2006/main" count="364" uniqueCount="71">
  <si>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</si>
  <si>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</si>
  <si>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</si>
  <si>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</si>
  <si>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</si>
  <si>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</si>
  <si>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</si>
  <si>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</si>
  <si>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</si>
  <si>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</si>
  <si>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</si>
  <si>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</si>
  <si>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</si>
  <si>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</si>
  <si>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</si>
  <si>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</si>
  <si>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</si>
  <si>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</si>
  <si>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</si>
  <si>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</si>
  <si>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</si>
  <si>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</si>
  <si>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</si>
  <si>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</si>
  <si>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</si>
  <si>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</si>
  <si>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</si>
  <si>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</si>
  <si>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</si>
  <si>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</si>
  <si>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</si>
  <si>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</si>
  <si>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</si>
  <si>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</si>
  <si>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</si>
  <si>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</si>
  <si>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</si>
  <si>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</si>
  <si>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</si>
  <si>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</si>
  <si>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</si>
  <si>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</si>
  <si>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</si>
  <si>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</si>
  <si>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</si>
  <si>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</si>
  <si>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</si>
  <si>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</si>
  <si>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</si>
  <si>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</si>
  <si>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</si>
  <si>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</si>
  <si>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</si>
  <si>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</si>
  <si>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</si>
  <si>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</si>
  <si>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</si>
  <si>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</si>
  <si>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</si>
  <si>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</si>
  <si>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</si>
  <si>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</si>
  <si>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</si>
  <si>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</si>
  <si>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 xml:space="preserve">        Fecha  : 29/04/2019</t>
  </si>
  <si>
    <t>Callao, 30 de abril del 2019</t>
  </si>
  <si>
    <t>S/M</t>
  </si>
  <si>
    <t>CALAMAR</t>
  </si>
  <si>
    <t>12.5y14.5</t>
  </si>
  <si>
    <t>FALSO VOLADOR</t>
  </si>
  <si>
    <t>11.5y14.5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</si>
</sst>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167" fontId="41" fillId="0" borderId="1" xfId="0" quotePrefix="1" applyNumberFormat="1" applyFont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Y30" sqref="Y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62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64</v>
      </c>
      <c r="AP8" s="119"/>
      <c r="AQ8" s="119"/>
    </row>
    <row r="9" spans="2:48" ht="27.75" x14ac:dyDescent="0.4">
      <c r="B9" s="14" t="s">
        <v>2</v>
      </c>
      <c r="C9" s="112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61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3" t="s">
        <v>53</v>
      </c>
      <c r="AF10" s="116"/>
      <c r="AG10" s="123" t="s">
        <v>46</v>
      </c>
      <c r="AH10" s="116"/>
      <c r="AI10" s="123" t="s">
        <v>47</v>
      </c>
      <c r="AJ10" s="116"/>
      <c r="AK10" s="123" t="s">
        <v>48</v>
      </c>
      <c r="AL10" s="116"/>
      <c r="AM10" s="123" t="s">
        <v>49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4027.2130200861038</v>
      </c>
      <c r="H12" s="49">
        <v>0</v>
      </c>
      <c r="I12" s="49">
        <v>11641.85</v>
      </c>
      <c r="J12" s="49">
        <v>5369.32</v>
      </c>
      <c r="K12" s="49">
        <v>949.8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5010</v>
      </c>
      <c r="R12" s="49">
        <v>290</v>
      </c>
      <c r="S12" s="49">
        <v>5297.3019999999997</v>
      </c>
      <c r="T12" s="49">
        <v>0</v>
      </c>
      <c r="U12" s="49">
        <v>383.4</v>
      </c>
      <c r="V12" s="49">
        <v>740</v>
      </c>
      <c r="W12" s="49">
        <v>4020</v>
      </c>
      <c r="X12" s="49">
        <v>0</v>
      </c>
      <c r="Y12" s="49">
        <v>5670.6180000000004</v>
      </c>
      <c r="Z12" s="49">
        <v>88.325000000000003</v>
      </c>
      <c r="AA12" s="49">
        <v>3064.707358937133</v>
      </c>
      <c r="AB12" s="49">
        <v>180</v>
      </c>
      <c r="AC12" s="49">
        <v>4541.424</v>
      </c>
      <c r="AD12" s="49">
        <v>405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44606.314379023243</v>
      </c>
      <c r="AP12" s="50">
        <f>SUMIF($C$11:$AN$11,"I.Mad",C12:AN12)</f>
        <v>7072.6449999999995</v>
      </c>
      <c r="AQ12" s="50">
        <f>SUM(AO12:AP12)</f>
        <v>51678.959379023239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16</v>
      </c>
      <c r="H13" s="51" t="s">
        <v>19</v>
      </c>
      <c r="I13" s="51">
        <v>44</v>
      </c>
      <c r="J13" s="51">
        <v>86</v>
      </c>
      <c r="K13" s="51">
        <v>3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26</v>
      </c>
      <c r="R13" s="51">
        <v>3</v>
      </c>
      <c r="S13" s="51">
        <v>20</v>
      </c>
      <c r="T13" s="51" t="s">
        <v>19</v>
      </c>
      <c r="U13" s="51">
        <v>4</v>
      </c>
      <c r="V13" s="51">
        <v>9</v>
      </c>
      <c r="W13" s="51">
        <v>15</v>
      </c>
      <c r="X13" s="51" t="s">
        <v>19</v>
      </c>
      <c r="Y13" s="51">
        <v>20</v>
      </c>
      <c r="Z13" s="51">
        <v>1</v>
      </c>
      <c r="AA13" s="51">
        <v>20</v>
      </c>
      <c r="AB13" s="51">
        <v>2</v>
      </c>
      <c r="AC13" s="51">
        <v>27</v>
      </c>
      <c r="AD13" s="51">
        <v>4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195</v>
      </c>
      <c r="AP13" s="50">
        <f>SUMIF($C$11:$AN$11,"I.Mad",C13:AN13)</f>
        <v>105</v>
      </c>
      <c r="AQ13" s="50">
        <f>SUM(AO13:AP13)</f>
        <v>300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9</v>
      </c>
      <c r="H14" s="51" t="s">
        <v>19</v>
      </c>
      <c r="I14" s="51">
        <v>9</v>
      </c>
      <c r="J14" s="51">
        <v>15</v>
      </c>
      <c r="K14" s="51" t="s">
        <v>66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9</v>
      </c>
      <c r="R14" s="51">
        <v>1</v>
      </c>
      <c r="S14" s="51">
        <v>6</v>
      </c>
      <c r="T14" s="51" t="s">
        <v>19</v>
      </c>
      <c r="U14" s="51">
        <v>1</v>
      </c>
      <c r="V14" s="51">
        <v>4</v>
      </c>
      <c r="W14" s="51">
        <v>6</v>
      </c>
      <c r="X14" s="51" t="s">
        <v>19</v>
      </c>
      <c r="Y14" s="51">
        <v>7</v>
      </c>
      <c r="Z14" s="51" t="s">
        <v>66</v>
      </c>
      <c r="AA14" s="51">
        <v>7</v>
      </c>
      <c r="AB14" s="51" t="s">
        <v>66</v>
      </c>
      <c r="AC14" s="51">
        <v>7</v>
      </c>
      <c r="AD14" s="51">
        <v>2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61</v>
      </c>
      <c r="AP14" s="50">
        <f>SUMIF($C$11:$AN$11,"I.Mad",C14:AN14)</f>
        <v>22</v>
      </c>
      <c r="AQ14" s="50">
        <f>SUM(AO14:AP14)</f>
        <v>83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11.958246483091285</v>
      </c>
      <c r="H15" s="51" t="s">
        <v>19</v>
      </c>
      <c r="I15" s="51">
        <v>9.4424407034489644</v>
      </c>
      <c r="J15" s="51">
        <v>24.436447726879511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19.399391271095173</v>
      </c>
      <c r="R15" s="51">
        <v>12.886597938144336</v>
      </c>
      <c r="S15" s="51">
        <v>20.074653363968405</v>
      </c>
      <c r="T15" s="51" t="s">
        <v>19</v>
      </c>
      <c r="U15" s="51">
        <v>3.6363636363636376</v>
      </c>
      <c r="V15" s="51">
        <v>9.1856435553299303</v>
      </c>
      <c r="W15" s="51">
        <v>13.396965150552296</v>
      </c>
      <c r="X15" s="51" t="s">
        <v>19</v>
      </c>
      <c r="Y15" s="51">
        <v>12.45261</v>
      </c>
      <c r="Z15" s="51" t="s">
        <v>19</v>
      </c>
      <c r="AA15" s="51">
        <v>65.384821452616109</v>
      </c>
      <c r="AB15" s="51" t="s">
        <v>19</v>
      </c>
      <c r="AC15" s="51">
        <v>43.874272038347854</v>
      </c>
      <c r="AD15" s="51">
        <v>88.845948092594597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130" t="s">
        <v>68</v>
      </c>
      <c r="H16" s="56" t="s">
        <v>19</v>
      </c>
      <c r="I16" s="56">
        <v>14.5</v>
      </c>
      <c r="J16" s="130" t="s">
        <v>70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>
        <v>13</v>
      </c>
      <c r="S16" s="56">
        <v>13</v>
      </c>
      <c r="T16" s="56" t="s">
        <v>19</v>
      </c>
      <c r="U16" s="56">
        <v>12.5</v>
      </c>
      <c r="V16" s="56">
        <v>13</v>
      </c>
      <c r="W16" s="56">
        <v>13</v>
      </c>
      <c r="X16" s="56" t="s">
        <v>19</v>
      </c>
      <c r="Y16" s="56">
        <v>13</v>
      </c>
      <c r="Z16" s="56" t="s">
        <v>19</v>
      </c>
      <c r="AA16" s="56">
        <v>11.5</v>
      </c>
      <c r="AB16" s="56" t="s">
        <v>19</v>
      </c>
      <c r="AC16" s="56">
        <v>12</v>
      </c>
      <c r="AD16" s="56">
        <v>10.5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>
        <v>65.956999999999994</v>
      </c>
      <c r="H25" s="53"/>
      <c r="I25" s="53">
        <v>5.77</v>
      </c>
      <c r="J25" s="53">
        <v>1.23</v>
      </c>
      <c r="K25" s="53"/>
      <c r="L25" s="53"/>
      <c r="M25" s="53"/>
      <c r="N25" s="53"/>
      <c r="O25" s="53"/>
      <c r="P25" s="53"/>
      <c r="Q25" s="53"/>
      <c r="R25" s="69"/>
      <c r="S25" s="53">
        <v>2.6976744186046515</v>
      </c>
      <c r="T25" s="53"/>
      <c r="U25" s="69">
        <v>1.6</v>
      </c>
      <c r="V25" s="69"/>
      <c r="W25" s="69"/>
      <c r="X25" s="69"/>
      <c r="Y25" s="53">
        <v>51.71472</v>
      </c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127.73939441860463</v>
      </c>
      <c r="AP25" s="50">
        <f t="shared" si="1"/>
        <v>1.23</v>
      </c>
      <c r="AQ25" s="53">
        <f>SUM(AO25:AP25)</f>
        <v>128.96939441860462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>
        <v>4.3156160000000003</v>
      </c>
      <c r="Z30" s="109"/>
      <c r="AA30" s="53">
        <v>38.310849595164896</v>
      </c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42.626465595164895</v>
      </c>
      <c r="AP30" s="50">
        <f t="shared" si="1"/>
        <v>0</v>
      </c>
      <c r="AQ30" s="53">
        <f t="shared" si="2"/>
        <v>42.626465595164895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>
        <v>0.5414428</v>
      </c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0.5414428</v>
      </c>
      <c r="AP39" s="50">
        <f>SUMIF($C$11:$AN$11,"I.Mad",C39:AN39)</f>
        <v>0</v>
      </c>
      <c r="AQ39" s="53">
        <f>SUM(AO39:AP39)</f>
        <v>0.5414428</v>
      </c>
    </row>
    <row r="40" spans="2:43" ht="50.25" customHeight="1" x14ac:dyDescent="0.55000000000000004">
      <c r="B40" s="79" t="s">
        <v>67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>
        <v>6.9817914677021564</v>
      </c>
      <c r="AB40" s="53"/>
      <c r="AC40" s="109">
        <v>3.5760000000000001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10.557791467702156</v>
      </c>
      <c r="AP40" s="50">
        <f>SUMIF($C$11:$AN$11,"I.Mad",C40:AN40)</f>
        <v>0</v>
      </c>
      <c r="AQ40" s="53">
        <f>SUM(AO40:AP40)</f>
        <v>10.557791467702156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4093.1700200861037</v>
      </c>
      <c r="H41" s="53">
        <f t="shared" si="5"/>
        <v>0</v>
      </c>
      <c r="I41" s="53">
        <f t="shared" si="5"/>
        <v>11647.62</v>
      </c>
      <c r="J41" s="53">
        <f t="shared" si="5"/>
        <v>5370.5499999999993</v>
      </c>
      <c r="K41" s="53">
        <f t="shared" si="5"/>
        <v>949.8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5010</v>
      </c>
      <c r="R41" s="53">
        <f t="shared" si="5"/>
        <v>290</v>
      </c>
      <c r="S41" s="53">
        <f t="shared" si="5"/>
        <v>5299.9996744186046</v>
      </c>
      <c r="T41" s="53">
        <f t="shared" si="5"/>
        <v>0</v>
      </c>
      <c r="U41" s="53">
        <f t="shared" si="5"/>
        <v>385</v>
      </c>
      <c r="V41" s="53">
        <f t="shared" si="5"/>
        <v>740</v>
      </c>
      <c r="W41" s="53">
        <f t="shared" si="5"/>
        <v>4020</v>
      </c>
      <c r="X41" s="53">
        <f t="shared" si="5"/>
        <v>0</v>
      </c>
      <c r="Y41" s="53">
        <f t="shared" si="5"/>
        <v>5727.1897788000006</v>
      </c>
      <c r="Z41" s="53">
        <f t="shared" si="5"/>
        <v>88.325000000000003</v>
      </c>
      <c r="AA41" s="53">
        <f t="shared" si="5"/>
        <v>3110</v>
      </c>
      <c r="AB41" s="53">
        <f t="shared" si="5"/>
        <v>180</v>
      </c>
      <c r="AC41" s="53">
        <f t="shared" si="5"/>
        <v>4545</v>
      </c>
      <c r="AD41" s="53">
        <f t="shared" si="5"/>
        <v>405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44776.680239037014</v>
      </c>
      <c r="AP41" s="53">
        <f>SUM(AP12,AP18,AP24:AP37)</f>
        <v>7073.8749999999991</v>
      </c>
      <c r="AQ41" s="53">
        <f>SUM(AO41:AP41)</f>
        <v>51850.555239037014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18.399999999999999</v>
      </c>
      <c r="H42" s="55"/>
      <c r="I42" s="55">
        <v>20.100000000000001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60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65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2019-04-30T17:16:37Z</dcterms:modified>
</cp:coreProperties>
</file>