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P12" i="1" l="1"/>
  <c r="AO12" i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<sst xmlns="http://schemas.openxmlformats.org/spreadsheetml/2006/main" count="418" uniqueCount="68">
  <si>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</si>
  <si>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</si>
  <si>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</si>
  <si>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</si>
  <si>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</si>
  <si>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</si>
  <si>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</si>
  <si>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</si>
  <si>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</si>
  <si>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</si>
  <si>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</si>
  <si>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</si>
  <si>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</si>
  <si>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</si>
  <si>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</si>
  <si>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</si>
  <si>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</si>
  <si>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</si>
  <si>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</si>
  <si>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</si>
  <si>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</si>
  <si>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</si>
  <si>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</si>
  <si>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</si>
  <si>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</si>
  <si>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</si>
  <si>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</si>
  <si>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</si>
  <si>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</si>
  <si>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</si>
  <si>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</si>
  <si>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</si>
  <si>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</si>
  <si>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</si>
  <si>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</si>
  <si>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</si>
  <si>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</si>
  <si>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</si>
  <si>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</si>
  <si>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</si>
  <si>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</si>
  <si>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</si>
  <si>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</si>
  <si>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</si>
  <si>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</si>
  <si>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</si>
  <si>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</si>
  <si>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</si>
  <si>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</si>
  <si>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</si>
  <si>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</si>
  <si>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</si>
  <si>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</si>
  <si>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</si>
  <si>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</si>
  <si>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</si>
  <si>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</si>
  <si>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</si>
  <si>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</si>
  <si>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</si>
  <si>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</si>
  <si>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</si>
  <si>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</si>
  <si>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 xml:space="preserve">           Atención: Sr. José Antonio Salardi Rodríguez</t>
  </si>
  <si>
    <t>CPT/jsr</t>
  </si>
  <si>
    <t>R.M.N°249-2020-PRODUCE, R.M.N°263-2020-PRODUCE, R.M.N°335-2020-PRODUCE,</t>
  </si>
  <si>
    <t>Callao, 30 de octubre del 2020</t>
  </si>
  <si>
    <t xml:space="preserve">        Fecha  :29/10/2020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</si>
</sst>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1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9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166" fontId="50" fillId="3" borderId="4" xfId="0" applyNumberFormat="1" applyFont="1" applyFill="1" applyBorder="1" applyAlignment="1">
      <alignment horizontal="center" wrapText="1"/>
    </xf>
    <xf numFmtId="166" fontId="50" fillId="0" borderId="4" xfId="0" applyNumberFormat="1" applyFont="1" applyBorder="1" applyAlignment="1">
      <alignment horizontal="center" wrapText="1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A22" zoomScale="23" zoomScaleNormal="23" workbookViewId="0">
      <selection activeCell="I43" sqref="I4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5" t="s">
        <v>63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</row>
    <row r="5" spans="2:48" ht="45" customHeight="1" x14ac:dyDescent="0.5">
      <c r="B5" s="76" t="s">
        <v>3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7" t="s">
        <v>4</v>
      </c>
      <c r="AN6" s="77"/>
      <c r="AO6" s="77"/>
      <c r="AP6" s="77"/>
      <c r="AQ6" s="77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8"/>
      <c r="AP7" s="78"/>
      <c r="AQ7" s="78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7" t="s">
        <v>67</v>
      </c>
      <c r="AP8" s="77"/>
      <c r="AQ8" s="77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4" t="s">
        <v>8</v>
      </c>
      <c r="D10" s="74"/>
      <c r="E10" s="74" t="s">
        <v>9</v>
      </c>
      <c r="F10" s="74"/>
      <c r="G10" s="74" t="s">
        <v>10</v>
      </c>
      <c r="H10" s="74"/>
      <c r="I10" s="74" t="s">
        <v>62</v>
      </c>
      <c r="J10" s="74"/>
      <c r="K10" s="72" t="s">
        <v>11</v>
      </c>
      <c r="L10" s="72"/>
      <c r="M10" s="72" t="s">
        <v>12</v>
      </c>
      <c r="N10" s="72"/>
      <c r="O10" s="74" t="s">
        <v>13</v>
      </c>
      <c r="P10" s="74"/>
      <c r="Q10" s="74" t="s">
        <v>14</v>
      </c>
      <c r="R10" s="74"/>
      <c r="S10" s="74" t="s">
        <v>15</v>
      </c>
      <c r="T10" s="74"/>
      <c r="U10" s="74" t="s">
        <v>16</v>
      </c>
      <c r="V10" s="74"/>
      <c r="W10" s="74" t="s">
        <v>17</v>
      </c>
      <c r="X10" s="74"/>
      <c r="Y10" s="74" t="s">
        <v>61</v>
      </c>
      <c r="Z10" s="74"/>
      <c r="AA10" s="74" t="s">
        <v>18</v>
      </c>
      <c r="AB10" s="74"/>
      <c r="AC10" s="74" t="s">
        <v>19</v>
      </c>
      <c r="AD10" s="74"/>
      <c r="AE10" s="72" t="s">
        <v>20</v>
      </c>
      <c r="AF10" s="72"/>
      <c r="AG10" s="72" t="s">
        <v>21</v>
      </c>
      <c r="AH10" s="72"/>
      <c r="AI10" s="72" t="s">
        <v>22</v>
      </c>
      <c r="AJ10" s="72"/>
      <c r="AK10" s="72" t="s">
        <v>23</v>
      </c>
      <c r="AL10" s="72"/>
      <c r="AM10" s="72" t="s">
        <v>24</v>
      </c>
      <c r="AN10" s="72"/>
      <c r="AO10" s="73" t="s">
        <v>25</v>
      </c>
      <c r="AP10" s="73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 t="s">
        <v>27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0</v>
      </c>
      <c r="AP12" s="23">
        <f>SUMIF($C$11:$AN$11,"I.Mad",C12:AN12)</f>
        <v>0</v>
      </c>
      <c r="AQ12" s="23">
        <f>SUM(AO12:AP12)</f>
        <v>0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0</v>
      </c>
      <c r="AP13" s="23">
        <f>SUMIF($C$11:$AN$11,"I.Mad",C13:AN13)</f>
        <v>0</v>
      </c>
      <c r="AQ13" s="23">
        <f>SUM(AO13:AP13)</f>
        <v>0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0</v>
      </c>
      <c r="AP14" s="23">
        <f>SUMIF($C$11:$AN$11,"I.Mad",C14:AN14)</f>
        <v>0</v>
      </c>
      <c r="AQ14" s="23">
        <f>SUM(AO14:AP14)</f>
        <v>0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0</v>
      </c>
      <c r="AP41" s="35">
        <f>SUM(AP12,AP18,AP24:AP37)</f>
        <v>0</v>
      </c>
      <c r="AQ41" s="35">
        <f t="shared" si="2"/>
        <v>0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>
        <v>16</v>
      </c>
      <c r="H42" s="29"/>
      <c r="I42" s="29">
        <v>18.399999999999999</v>
      </c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>
        <v>15.3</v>
      </c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64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66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2020-10-30T22:05:26Z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