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<sst xmlns="http://schemas.openxmlformats.org/spreadsheetml/2006/main" count="366" uniqueCount="70">
  <si>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</si>
  <si>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</si>
  <si>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</si>
  <si>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</si>
  <si>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</si>
  <si>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</si>
  <si>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</si>
  <si>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</si>
  <si>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</si>
  <si>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</si>
  <si>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</si>
  <si>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</si>
  <si>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</si>
  <si>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</si>
  <si>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</si>
  <si>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</si>
  <si>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</si>
  <si>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</si>
  <si>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</si>
  <si>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</si>
  <si>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</si>
  <si>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</si>
  <si>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</si>
  <si>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</si>
  <si>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</si>
  <si>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</si>
  <si>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</si>
  <si>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</si>
  <si>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</si>
  <si>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</si>
  <si>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</si>
  <si>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</si>
  <si>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</si>
  <si>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</si>
  <si>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</si>
  <si>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</si>
  <si>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</si>
  <si>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</si>
  <si>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</si>
  <si>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</si>
  <si>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</si>
  <si>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</si>
  <si>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</si>
  <si>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</si>
  <si>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</si>
  <si>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</si>
  <si>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</si>
  <si>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</si>
  <si>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</si>
  <si>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</si>
  <si>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</si>
  <si>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</si>
  <si>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</si>
  <si>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</si>
  <si>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</si>
  <si>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</si>
  <si>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</si>
  <si>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</si>
  <si>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</si>
  <si>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</si>
  <si>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</si>
  <si>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</si>
  <si>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</si>
  <si>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</si>
  <si>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</si>
  <si>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</si>
  <si>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MINISTERIO DE LA PRODUCCIÓN (Dirección de Supervisión y Fiscalización)</t>
  </si>
  <si>
    <t>S/M</t>
  </si>
  <si>
    <t xml:space="preserve">        Fecha  :30/05/2020</t>
  </si>
  <si>
    <t>Callao, 31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</si>
</sst>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7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2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2" fillId="0" borderId="0"/>
    <xf numFmtId="0" fontId="27" fillId="0" borderId="0"/>
    <xf numFmtId="0" fontId="2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</cellStyleXfs>
  <cellXfs count="75">
    <xf numFmtId="0" fontId="0" fillId="0" borderId="0" xfId="0"/>
    <xf numFmtId="0" fontId="5" fillId="0" borderId="0" xfId="0" applyFont="1"/>
    <xf numFmtId="0" fontId="6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22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18" fillId="0" borderId="0" xfId="0" applyFont="1"/>
    <xf numFmtId="0" fontId="16" fillId="0" borderId="4" xfId="0" applyFont="1" applyBorder="1"/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5" fontId="5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6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/>
    </xf>
  </cellXfs>
  <cellStyles count="87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N1" zoomScale="23" zoomScaleNormal="23" workbookViewId="0">
      <selection activeCell="AK13" sqref="AK1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68" t="s">
        <v>13</v>
      </c>
      <c r="L10" s="68"/>
      <c r="M10" s="68" t="s">
        <v>14</v>
      </c>
      <c r="N10" s="68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0" t="s">
        <v>20</v>
      </c>
      <c r="Z10" s="70"/>
      <c r="AA10" s="70" t="s">
        <v>21</v>
      </c>
      <c r="AB10" s="70"/>
      <c r="AC10" s="70" t="s">
        <v>22</v>
      </c>
      <c r="AD10" s="70"/>
      <c r="AE10" s="68" t="s">
        <v>23</v>
      </c>
      <c r="AF10" s="68"/>
      <c r="AG10" s="68" t="s">
        <v>24</v>
      </c>
      <c r="AH10" s="68"/>
      <c r="AI10" s="68" t="s">
        <v>25</v>
      </c>
      <c r="AJ10" s="68"/>
      <c r="AK10" s="68" t="s">
        <v>26</v>
      </c>
      <c r="AL10" s="68"/>
      <c r="AM10" s="68" t="s">
        <v>27</v>
      </c>
      <c r="AN10" s="68"/>
      <c r="AO10" s="69" t="s">
        <v>28</v>
      </c>
      <c r="AP10" s="69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8869.68</v>
      </c>
      <c r="H12" s="34">
        <v>638.29999999999995</v>
      </c>
      <c r="I12" s="34">
        <v>13489.48</v>
      </c>
      <c r="J12" s="34">
        <v>4409.82</v>
      </c>
      <c r="K12" s="34">
        <v>446.33</v>
      </c>
      <c r="L12" s="34">
        <v>64.39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155</v>
      </c>
      <c r="T12" s="34">
        <v>115</v>
      </c>
      <c r="U12" s="34">
        <v>1230</v>
      </c>
      <c r="V12" s="34">
        <v>185</v>
      </c>
      <c r="W12" s="34">
        <v>0</v>
      </c>
      <c r="X12" s="34">
        <v>0</v>
      </c>
      <c r="Y12" s="34">
        <v>5628.4650000000001</v>
      </c>
      <c r="Z12" s="34">
        <v>717.92</v>
      </c>
      <c r="AA12" s="34">
        <v>4211.5600000000004</v>
      </c>
      <c r="AB12" s="34">
        <v>0</v>
      </c>
      <c r="AC12" s="34">
        <v>590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34620.514999999999</v>
      </c>
      <c r="AP12" s="34">
        <f>SUMIF($C$11:$AN$11,"I.Mad",C12:AN12)</f>
        <v>6130.43</v>
      </c>
      <c r="AQ12" s="34">
        <f>SUM(AO12:AP12)</f>
        <v>40750.945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34</v>
      </c>
      <c r="H13" s="34">
        <v>7</v>
      </c>
      <c r="I13" s="34">
        <v>62</v>
      </c>
      <c r="J13" s="34">
        <v>53</v>
      </c>
      <c r="K13" s="34">
        <v>4</v>
      </c>
      <c r="L13" s="34">
        <v>1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>
        <v>2</v>
      </c>
      <c r="T13" s="34">
        <v>1</v>
      </c>
      <c r="U13" s="34">
        <v>5</v>
      </c>
      <c r="V13" s="34">
        <v>4</v>
      </c>
      <c r="W13" s="34" t="s">
        <v>34</v>
      </c>
      <c r="X13" s="34" t="s">
        <v>34</v>
      </c>
      <c r="Y13" s="34">
        <v>41</v>
      </c>
      <c r="Z13" s="34">
        <v>9</v>
      </c>
      <c r="AA13" s="34">
        <v>11</v>
      </c>
      <c r="AB13" s="34" t="s">
        <v>34</v>
      </c>
      <c r="AC13" s="34">
        <v>2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161</v>
      </c>
      <c r="AP13" s="34">
        <f>SUMIF($C$11:$AN$11,"I.Mad",C13:AN13)</f>
        <v>75</v>
      </c>
      <c r="AQ13" s="34">
        <f>SUM(AO13:AP13)</f>
        <v>236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2</v>
      </c>
      <c r="H14" s="34">
        <v>7</v>
      </c>
      <c r="I14" s="34">
        <v>2</v>
      </c>
      <c r="J14" s="34">
        <v>11</v>
      </c>
      <c r="K14" s="34">
        <v>4</v>
      </c>
      <c r="L14" s="34" t="s">
        <v>67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>
        <v>2</v>
      </c>
      <c r="T14" s="34">
        <v>1</v>
      </c>
      <c r="U14" s="34">
        <v>1</v>
      </c>
      <c r="V14" s="34">
        <v>4</v>
      </c>
      <c r="W14" s="34" t="s">
        <v>34</v>
      </c>
      <c r="X14" s="34" t="s">
        <v>34</v>
      </c>
      <c r="Y14" s="34">
        <v>36</v>
      </c>
      <c r="Z14" s="34">
        <v>8</v>
      </c>
      <c r="AA14" s="34">
        <v>1</v>
      </c>
      <c r="AB14" s="34" t="s">
        <v>34</v>
      </c>
      <c r="AC14" s="34">
        <v>2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50</v>
      </c>
      <c r="AP14" s="34">
        <f>SUMIF($C$11:$AN$11,"I.Mad",C14:AN14)</f>
        <v>31</v>
      </c>
      <c r="AQ14" s="34">
        <f>SUM(AO14:AP14)</f>
        <v>81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3.6953925670528847</v>
      </c>
      <c r="H15" s="34">
        <v>5</v>
      </c>
      <c r="I15" s="34">
        <v>7.9502105202157374</v>
      </c>
      <c r="J15" s="34">
        <v>17.42389463761937</v>
      </c>
      <c r="K15" s="34">
        <v>1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>
        <v>63.54934750376664</v>
      </c>
      <c r="T15" s="34">
        <v>67.685589519650648</v>
      </c>
      <c r="U15" s="34">
        <v>63.541666666666671</v>
      </c>
      <c r="V15" s="34">
        <v>63.82030488419759</v>
      </c>
      <c r="W15" s="34" t="s">
        <v>34</v>
      </c>
      <c r="X15" s="34" t="s">
        <v>34</v>
      </c>
      <c r="Y15" s="34">
        <v>23.474547699999999</v>
      </c>
      <c r="Z15" s="34">
        <v>32.647143200000002</v>
      </c>
      <c r="AA15" s="34">
        <v>38.071065989847725</v>
      </c>
      <c r="AB15" s="34" t="s">
        <v>34</v>
      </c>
      <c r="AC15" s="34">
        <v>22.697526499999999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13</v>
      </c>
      <c r="H16" s="40">
        <v>13</v>
      </c>
      <c r="I16" s="40">
        <v>12.5</v>
      </c>
      <c r="J16" s="40">
        <v>12.5</v>
      </c>
      <c r="K16" s="40">
        <v>13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>
        <v>11</v>
      </c>
      <c r="T16" s="40">
        <v>10.5</v>
      </c>
      <c r="U16" s="40">
        <v>11</v>
      </c>
      <c r="V16" s="40">
        <v>11</v>
      </c>
      <c r="W16" s="40" t="s">
        <v>34</v>
      </c>
      <c r="X16" s="40" t="s">
        <v>34</v>
      </c>
      <c r="Y16" s="40">
        <v>12</v>
      </c>
      <c r="Z16" s="40">
        <v>12</v>
      </c>
      <c r="AA16" s="40">
        <v>11.5</v>
      </c>
      <c r="AB16" s="40" t="s">
        <v>34</v>
      </c>
      <c r="AC16" s="40">
        <v>12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/>
      <c r="V17" s="40"/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55000000000000004">
      <c r="B23" s="41" t="s">
        <v>41</v>
      </c>
      <c r="C23" s="18"/>
      <c r="D23" s="18"/>
      <c r="E23" s="8"/>
      <c r="F23" s="4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49"/>
      <c r="L24" s="46"/>
      <c r="M24" s="46"/>
      <c r="N24" s="46"/>
      <c r="O24" s="46"/>
      <c r="P24" s="46"/>
      <c r="Q24" s="46"/>
      <c r="R24" s="49"/>
      <c r="S24" s="49"/>
      <c r="T24" s="49"/>
      <c r="U24" s="49"/>
      <c r="V24" s="49"/>
      <c r="W24" s="49"/>
      <c r="X24" s="49"/>
      <c r="Y24" s="46"/>
      <c r="Z24" s="46"/>
      <c r="AA24" s="49"/>
      <c r="AB24" s="46"/>
      <c r="AC24" s="46"/>
      <c r="AD24" s="46"/>
      <c r="AE24" s="46"/>
      <c r="AF24" s="49"/>
      <c r="AG24" s="46"/>
      <c r="AH24" s="46"/>
      <c r="AI24" s="49"/>
      <c r="AJ24" s="46"/>
      <c r="AK24" s="49"/>
      <c r="AL24" s="46"/>
      <c r="AM24" s="49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0" t="s">
        <v>43</v>
      </c>
      <c r="C25" s="46"/>
      <c r="D25" s="49"/>
      <c r="E25" s="46"/>
      <c r="F25" s="51"/>
      <c r="G25" s="46"/>
      <c r="H25" s="46"/>
      <c r="I25" s="46"/>
      <c r="J25" s="4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0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0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0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49"/>
      <c r="I29" s="46"/>
      <c r="J29" s="46"/>
      <c r="K29" s="49"/>
      <c r="L29" s="46"/>
      <c r="M29" s="46"/>
      <c r="N29" s="49"/>
      <c r="O29" s="46"/>
      <c r="P29" s="46"/>
      <c r="Q29" s="49"/>
      <c r="R29" s="46"/>
      <c r="S29" s="46"/>
      <c r="T29" s="49"/>
      <c r="U29" s="46"/>
      <c r="V29" s="46"/>
      <c r="W29" s="49"/>
      <c r="X29" s="46"/>
      <c r="Y29" s="46"/>
      <c r="Z29" s="49"/>
      <c r="AA29" s="46"/>
      <c r="AB29" s="46"/>
      <c r="AC29" s="49"/>
      <c r="AD29" s="46"/>
      <c r="AE29" s="46"/>
      <c r="AF29" s="49"/>
      <c r="AG29" s="46"/>
      <c r="AH29" s="46"/>
      <c r="AI29" s="49"/>
      <c r="AJ29" s="46"/>
      <c r="AK29" s="49"/>
      <c r="AL29" s="46"/>
      <c r="AM29" s="49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0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9"/>
      <c r="AN30" s="49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4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4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9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9"/>
      <c r="Z40" s="49"/>
      <c r="AA40" s="49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0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8869.68</v>
      </c>
      <c r="H41" s="46">
        <f t="shared" si="3"/>
        <v>638.29999999999995</v>
      </c>
      <c r="I41" s="46">
        <f t="shared" si="3"/>
        <v>13489.48</v>
      </c>
      <c r="J41" s="46">
        <f t="shared" si="3"/>
        <v>4409.82</v>
      </c>
      <c r="K41" s="46">
        <f t="shared" si="3"/>
        <v>446.33</v>
      </c>
      <c r="L41" s="46">
        <f t="shared" si="3"/>
        <v>64.39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0</v>
      </c>
      <c r="R41" s="46">
        <f t="shared" si="3"/>
        <v>0</v>
      </c>
      <c r="S41" s="46">
        <f t="shared" si="3"/>
        <v>155</v>
      </c>
      <c r="T41" s="46">
        <f t="shared" si="3"/>
        <v>115</v>
      </c>
      <c r="U41" s="46">
        <f t="shared" si="3"/>
        <v>1230</v>
      </c>
      <c r="V41" s="46">
        <f t="shared" si="3"/>
        <v>185</v>
      </c>
      <c r="W41" s="46">
        <f t="shared" si="3"/>
        <v>0</v>
      </c>
      <c r="X41" s="46">
        <f t="shared" si="3"/>
        <v>0</v>
      </c>
      <c r="Y41" s="46">
        <f t="shared" si="3"/>
        <v>5628.4650000000001</v>
      </c>
      <c r="Z41" s="46">
        <f t="shared" si="3"/>
        <v>717.92</v>
      </c>
      <c r="AA41" s="46">
        <f t="shared" si="3"/>
        <v>4211.5600000000004</v>
      </c>
      <c r="AB41" s="46">
        <f t="shared" si="3"/>
        <v>0</v>
      </c>
      <c r="AC41" s="46">
        <f t="shared" si="3"/>
        <v>590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34620.514999999999</v>
      </c>
      <c r="AP41" s="46">
        <f>SUM(AP12,AP18,AP24:AP37)</f>
        <v>6130.43</v>
      </c>
      <c r="AQ41" s="46">
        <f t="shared" si="2"/>
        <v>40750.945</v>
      </c>
    </row>
    <row r="42" spans="2:43" ht="50.25" customHeight="1" x14ac:dyDescent="0.55000000000000004">
      <c r="B42" s="33" t="s">
        <v>59</v>
      </c>
      <c r="C42" s="52"/>
      <c r="D42" s="52"/>
      <c r="E42" s="52"/>
      <c r="F42" s="40"/>
      <c r="G42" s="40">
        <v>17.5</v>
      </c>
      <c r="H42" s="40"/>
      <c r="I42" s="53"/>
      <c r="J42" s="40"/>
      <c r="K42" s="53"/>
      <c r="L42" s="40"/>
      <c r="M42" s="40"/>
      <c r="N42" s="40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34"/>
      <c r="AD42" s="54"/>
      <c r="AE42" s="40"/>
      <c r="AF42" s="54"/>
      <c r="AG42" s="40"/>
      <c r="AH42" s="54"/>
      <c r="AI42" s="54"/>
      <c r="AJ42" s="54"/>
      <c r="AK42" s="40"/>
      <c r="AL42" s="54"/>
      <c r="AM42" s="40"/>
      <c r="AN42" s="40"/>
      <c r="AO42" s="55"/>
      <c r="AP42" s="55"/>
      <c r="AQ42" s="56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7"/>
      <c r="K44" s="19"/>
      <c r="L44" s="19"/>
      <c r="M44" s="58"/>
      <c r="N44" s="59"/>
      <c r="O44" s="59"/>
      <c r="P44" s="19"/>
      <c r="R44" s="19"/>
      <c r="S44" s="60"/>
      <c r="T44" s="19"/>
      <c r="U44" s="60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1" t="s">
        <v>66</v>
      </c>
      <c r="G45" s="4"/>
      <c r="H45" s="19"/>
      <c r="I45" s="59"/>
      <c r="J45" s="59"/>
      <c r="K45" s="59"/>
      <c r="L45" s="59"/>
      <c r="M45" s="62"/>
      <c r="N45" s="62"/>
      <c r="O45" s="59"/>
      <c r="P45" s="19"/>
      <c r="R45" s="19"/>
      <c r="S45" s="60"/>
      <c r="T45" s="19"/>
      <c r="U45" s="60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3" t="s">
        <v>64</v>
      </c>
      <c r="C46" s="3"/>
      <c r="I46" s="59"/>
      <c r="J46" s="59"/>
      <c r="K46" s="59"/>
      <c r="L46" s="59"/>
      <c r="M46" s="64"/>
      <c r="N46" s="65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6"/>
      <c r="AH46" s="16"/>
      <c r="AI46" s="16"/>
      <c r="AJ46" s="16"/>
      <c r="AK46" s="16"/>
      <c r="AL46" s="16"/>
      <c r="AM46" s="67" t="s">
        <v>69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2020-05-31T16:41:35Z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