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<sst xmlns="http://schemas.openxmlformats.org/spreadsheetml/2006/main" count="354" uniqueCount="70">
  <si>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</si>
  <si>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</si>
  <si>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</si>
  <si>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</si>
  <si>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</si>
  <si>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</si>
  <si>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</si>
  <si>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</si>
  <si>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</si>
  <si>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</si>
  <si>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</si>
  <si>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</si>
  <si>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</si>
  <si>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</si>
  <si>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</si>
  <si>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</si>
  <si>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</si>
  <si>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</si>
  <si>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</si>
  <si>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</si>
  <si>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</si>
  <si>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</si>
  <si>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</si>
  <si>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</si>
  <si>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</si>
  <si>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</si>
  <si>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</si>
  <si>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</si>
  <si>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</si>
  <si>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</si>
  <si>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</si>
  <si>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</si>
  <si>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</si>
  <si>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</si>
  <si>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</si>
  <si>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</si>
  <si>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</si>
  <si>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</si>
  <si>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</si>
  <si>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</si>
  <si>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</si>
  <si>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</si>
  <si>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</si>
  <si>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</si>
  <si>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</si>
  <si>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</si>
  <si>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</si>
  <si>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</si>
  <si>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</si>
  <si>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</si>
  <si>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</si>
  <si>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</si>
  <si>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</si>
  <si>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</si>
  <si>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</si>
  <si>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</si>
  <si>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</si>
  <si>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</si>
  <si>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</si>
  <si>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</si>
  <si>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</si>
  <si>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</si>
  <si>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</si>
  <si>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</si>
  <si>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</si>
  <si>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</si>
  <si>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</si>
  <si>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:30/06/2020</t>
  </si>
  <si>
    <t>Callao, 01 de julio del 2020</t>
  </si>
  <si>
    <t>12.0 y 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</si>
</sst>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28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166" fontId="48" fillId="0" borderId="2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J29" sqref="J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248.3</v>
      </c>
      <c r="F12" s="23">
        <v>1994.18</v>
      </c>
      <c r="G12" s="23">
        <v>4999</v>
      </c>
      <c r="H12" s="23">
        <v>4546</v>
      </c>
      <c r="I12" s="23">
        <v>6408.89</v>
      </c>
      <c r="J12" s="23">
        <v>1747.79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1300</v>
      </c>
      <c r="R12" s="23">
        <v>0</v>
      </c>
      <c r="S12" s="23">
        <v>1690</v>
      </c>
      <c r="T12" s="23">
        <v>70</v>
      </c>
      <c r="U12" s="23">
        <v>820</v>
      </c>
      <c r="V12" s="23">
        <v>1180</v>
      </c>
      <c r="W12" s="23">
        <v>6100</v>
      </c>
      <c r="X12" s="23">
        <v>80</v>
      </c>
      <c r="Y12" s="23">
        <v>8562.0949999999993</v>
      </c>
      <c r="Z12" s="23">
        <v>74.745000000000005</v>
      </c>
      <c r="AA12" s="23">
        <v>3522</v>
      </c>
      <c r="AB12" s="23">
        <v>0</v>
      </c>
      <c r="AC12" s="23">
        <v>820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34470.285000000003</v>
      </c>
      <c r="AP12" s="23">
        <f>SUMIF($C$11:$AN$11,"I.Mad",C12:AN12)</f>
        <v>9692.715000000002</v>
      </c>
      <c r="AQ12" s="23">
        <f>SUM(AO12:AP12)</f>
        <v>44163.000000000007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2</v>
      </c>
      <c r="F13" s="23">
        <v>31</v>
      </c>
      <c r="G13" s="23">
        <v>18</v>
      </c>
      <c r="H13" s="23">
        <v>64</v>
      </c>
      <c r="I13" s="23">
        <v>16</v>
      </c>
      <c r="J13" s="23">
        <v>30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4</v>
      </c>
      <c r="R13" s="23" t="s">
        <v>32</v>
      </c>
      <c r="S13" s="23">
        <v>10</v>
      </c>
      <c r="T13" s="23">
        <v>1</v>
      </c>
      <c r="U13" s="23">
        <v>4</v>
      </c>
      <c r="V13" s="23">
        <v>12</v>
      </c>
      <c r="W13" s="23">
        <v>27</v>
      </c>
      <c r="X13" s="23">
        <v>1</v>
      </c>
      <c r="Y13" s="23">
        <v>42</v>
      </c>
      <c r="Z13" s="23">
        <v>1</v>
      </c>
      <c r="AA13" s="23">
        <v>13</v>
      </c>
      <c r="AB13" s="23" t="s">
        <v>32</v>
      </c>
      <c r="AC13" s="23">
        <v>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138</v>
      </c>
      <c r="AP13" s="23">
        <f>SUMIF($C$11:$AN$11,"I.Mad",C13:AN13)</f>
        <v>140</v>
      </c>
      <c r="AQ13" s="23">
        <f>SUM(AO13:AP13)</f>
        <v>278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2</v>
      </c>
      <c r="F14" s="23">
        <v>13</v>
      </c>
      <c r="G14" s="23">
        <v>19</v>
      </c>
      <c r="H14" s="23">
        <v>46</v>
      </c>
      <c r="I14" s="23">
        <v>2</v>
      </c>
      <c r="J14" s="23">
        <v>1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2</v>
      </c>
      <c r="R14" s="23" t="s">
        <v>32</v>
      </c>
      <c r="S14" s="23">
        <v>4</v>
      </c>
      <c r="T14" s="23">
        <v>1</v>
      </c>
      <c r="U14" s="23">
        <v>4</v>
      </c>
      <c r="V14" s="23">
        <v>12</v>
      </c>
      <c r="W14" s="23">
        <v>4</v>
      </c>
      <c r="X14" s="23">
        <v>0</v>
      </c>
      <c r="Y14" s="23">
        <v>42</v>
      </c>
      <c r="Z14" s="23">
        <v>1</v>
      </c>
      <c r="AA14" s="23">
        <v>1</v>
      </c>
      <c r="AB14" s="23" t="s">
        <v>32</v>
      </c>
      <c r="AC14" s="23">
        <v>1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81</v>
      </c>
      <c r="AP14" s="23">
        <f>SUMIF($C$11:$AN$11,"I.Mad",C14:AN14)</f>
        <v>74</v>
      </c>
      <c r="AQ14" s="23">
        <f>SUM(AO14:AP14)</f>
        <v>155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9.9765873000000003</v>
      </c>
      <c r="F15" s="23">
        <v>0.75017230000000001</v>
      </c>
      <c r="G15" s="23">
        <v>0.67068810000000001</v>
      </c>
      <c r="H15" s="23">
        <v>2.635786</v>
      </c>
      <c r="I15" s="23">
        <v>5.7924081058997476</v>
      </c>
      <c r="J15" s="23">
        <v>7.8534031413612588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51.0972176137399</v>
      </c>
      <c r="R15" s="23" t="s">
        <v>32</v>
      </c>
      <c r="S15" s="23">
        <v>71.262011846056453</v>
      </c>
      <c r="T15" s="23">
        <v>81.276595744680861</v>
      </c>
      <c r="U15" s="23">
        <v>44.3578349</v>
      </c>
      <c r="V15" s="23">
        <v>39.007343800000001</v>
      </c>
      <c r="W15" s="23">
        <v>25.102182672889004</v>
      </c>
      <c r="X15" s="23" t="s">
        <v>32</v>
      </c>
      <c r="Y15" s="23">
        <v>18.588406800000001</v>
      </c>
      <c r="Z15" s="23">
        <v>10.880829</v>
      </c>
      <c r="AA15" s="23">
        <v>22.905027932960888</v>
      </c>
      <c r="AB15" s="23" t="s">
        <v>32</v>
      </c>
      <c r="AC15" s="23">
        <v>41.605839416058387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77" t="s">
        <v>69</v>
      </c>
      <c r="F16" s="29">
        <v>13</v>
      </c>
      <c r="G16" s="29">
        <v>13.5</v>
      </c>
      <c r="H16" s="29">
        <v>13</v>
      </c>
      <c r="I16" s="29">
        <v>14</v>
      </c>
      <c r="J16" s="29">
        <v>12.5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11.5</v>
      </c>
      <c r="R16" s="29" t="s">
        <v>32</v>
      </c>
      <c r="S16" s="29">
        <v>11</v>
      </c>
      <c r="T16" s="23">
        <v>10.5</v>
      </c>
      <c r="U16" s="29">
        <v>11.5</v>
      </c>
      <c r="V16" s="29">
        <v>12</v>
      </c>
      <c r="W16" s="29">
        <v>12.5</v>
      </c>
      <c r="X16" s="23" t="s">
        <v>32</v>
      </c>
      <c r="Y16" s="29">
        <v>12.5</v>
      </c>
      <c r="Z16" s="29">
        <v>12.5</v>
      </c>
      <c r="AA16" s="29">
        <v>12.5</v>
      </c>
      <c r="AB16" s="29" t="s">
        <v>32</v>
      </c>
      <c r="AC16" s="29">
        <v>11.5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7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248.3</v>
      </c>
      <c r="F41" s="35">
        <f t="shared" si="3"/>
        <v>1994.18</v>
      </c>
      <c r="G41" s="35">
        <f t="shared" si="3"/>
        <v>4999</v>
      </c>
      <c r="H41" s="35">
        <f t="shared" si="3"/>
        <v>4546</v>
      </c>
      <c r="I41" s="35">
        <f t="shared" si="3"/>
        <v>6408.89</v>
      </c>
      <c r="J41" s="35">
        <f t="shared" si="3"/>
        <v>1747.79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1300</v>
      </c>
      <c r="R41" s="35">
        <f t="shared" si="3"/>
        <v>0</v>
      </c>
      <c r="S41" s="35">
        <f t="shared" si="3"/>
        <v>1690</v>
      </c>
      <c r="T41" s="35">
        <f t="shared" si="3"/>
        <v>70</v>
      </c>
      <c r="U41" s="35">
        <f t="shared" si="3"/>
        <v>820</v>
      </c>
      <c r="V41" s="35">
        <f t="shared" si="3"/>
        <v>1180</v>
      </c>
      <c r="W41" s="35">
        <f t="shared" si="3"/>
        <v>6100</v>
      </c>
      <c r="X41" s="35">
        <f t="shared" si="3"/>
        <v>80</v>
      </c>
      <c r="Y41" s="35">
        <f t="shared" si="3"/>
        <v>8562.0949999999993</v>
      </c>
      <c r="Z41" s="35">
        <f t="shared" si="3"/>
        <v>74.745000000000005</v>
      </c>
      <c r="AA41" s="35">
        <f t="shared" si="3"/>
        <v>3522</v>
      </c>
      <c r="AB41" s="35">
        <f t="shared" si="3"/>
        <v>0</v>
      </c>
      <c r="AC41" s="35">
        <f t="shared" si="3"/>
        <v>820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34470.285000000003</v>
      </c>
      <c r="AP41" s="35">
        <f>SUM(AP12,AP18,AP24:AP37)</f>
        <v>9692.715000000002</v>
      </c>
      <c r="AQ41" s="35">
        <f t="shared" si="2"/>
        <v>44163.000000000007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/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2020-07-01T17:54:25Z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