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<sst xmlns="http://schemas.openxmlformats.org/spreadsheetml/2006/main" count="293" uniqueCount="66">
  <si>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</si>
  <si>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</si>
  <si>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</si>
  <si>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</si>
  <si>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</si>
  <si>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</si>
  <si>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</si>
  <si>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</si>
  <si>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</si>
  <si>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</si>
  <si>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</si>
  <si>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</si>
  <si>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</si>
  <si>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</si>
  <si>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</si>
  <si>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</si>
  <si>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</si>
  <si>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</si>
  <si>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</si>
  <si>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</si>
  <si>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</si>
  <si>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</si>
  <si>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</si>
  <si>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</si>
  <si>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</si>
  <si>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</si>
  <si>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</si>
  <si>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</si>
  <si>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</si>
  <si>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</si>
  <si>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</si>
  <si>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</si>
  <si>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</si>
  <si>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</si>
  <si>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</si>
  <si>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</si>
  <si>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</si>
  <si>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</si>
  <si>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</si>
  <si>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</si>
  <si>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</si>
  <si>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</si>
  <si>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</si>
  <si>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</si>
  <si>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</si>
  <si>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</si>
  <si>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</si>
  <si>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</si>
  <si>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</si>
  <si>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</si>
  <si>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</si>
  <si>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</si>
  <si>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</si>
  <si>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</si>
  <si>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</si>
  <si>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</si>
  <si>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</si>
  <si>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</si>
  <si>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</si>
  <si>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</si>
  <si>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</si>
  <si>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R.M.N°769-2008-PRODUCE</t>
  </si>
  <si>
    <t xml:space="preserve"> REPORTE  FINAL</t>
  </si>
  <si>
    <t xml:space="preserve">      Fecha: 17/11/2008</t>
  </si>
  <si>
    <t>S/M</t>
  </si>
  <si>
    <t>Callao, 25 de Noviembre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</si>
</sst>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S13">
      <selection activeCell="B2" sqref="B2:AN41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6" width="8.57421875" style="0" bestFit="1" customWidth="1"/>
    <col min="7" max="7" width="10.00390625" style="0" customWidth="1"/>
    <col min="8" max="8" width="7.8515625" style="0" customWidth="1"/>
    <col min="9" max="9" width="9.00390625" style="0" customWidth="1"/>
    <col min="10" max="11" width="8.57421875" style="0" bestFit="1" customWidth="1"/>
    <col min="12" max="14" width="7.8515625" style="0" customWidth="1"/>
    <col min="15" max="17" width="8.57421875" style="0" bestFit="1" customWidth="1"/>
    <col min="18" max="18" width="7.8515625" style="0" customWidth="1"/>
    <col min="19" max="21" width="8.57421875" style="0" bestFit="1" customWidth="1"/>
    <col min="22" max="22" width="7.8515625" style="0" customWidth="1"/>
    <col min="23" max="23" width="10.28125" style="0" bestFit="1" customWidth="1"/>
    <col min="24" max="25" width="8.57421875" style="0" bestFit="1" customWidth="1"/>
    <col min="26" max="26" width="7.8515625" style="0" customWidth="1"/>
    <col min="27" max="27" width="8.57421875" style="0" bestFit="1" customWidth="1"/>
    <col min="28" max="28" width="7.8515625" style="0" customWidth="1"/>
    <col min="29" max="29" width="10.28125" style="0" bestFit="1" customWidth="1"/>
    <col min="30" max="35" width="6.7109375" style="0" customWidth="1"/>
    <col min="36" max="36" width="7.140625" style="0" customWidth="1"/>
    <col min="37" max="37" width="6.7109375" style="0" customWidth="1"/>
    <col min="38" max="38" width="12.00390625" style="0" bestFit="1" customWidth="1"/>
    <col min="39" max="39" width="10.28125" style="0" bestFit="1" customWidth="1"/>
    <col min="40" max="40" width="12.00390625" style="0" bestFit="1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62</v>
      </c>
      <c r="AK4" s="83"/>
      <c r="AL4" s="83"/>
      <c r="AM4" s="83"/>
      <c r="AN4" s="8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63</v>
      </c>
      <c r="AM6" s="81"/>
      <c r="AN6" s="82"/>
    </row>
    <row r="7" spans="2:40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4</v>
      </c>
      <c r="C8" s="95" t="s">
        <v>5</v>
      </c>
      <c r="D8" s="85"/>
      <c r="E8" s="95" t="s">
        <v>6</v>
      </c>
      <c r="F8" s="85"/>
      <c r="G8" s="86" t="s">
        <v>7</v>
      </c>
      <c r="H8" s="96"/>
      <c r="I8" s="84" t="s">
        <v>8</v>
      </c>
      <c r="J8" s="91"/>
      <c r="K8" s="95" t="s">
        <v>9</v>
      </c>
      <c r="L8" s="85"/>
      <c r="M8" s="95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18" t="s">
        <v>18</v>
      </c>
      <c r="AD8" s="92" t="s">
        <v>19</v>
      </c>
      <c r="AE8" s="97"/>
      <c r="AF8" s="92" t="s">
        <v>20</v>
      </c>
      <c r="AG8" s="97"/>
      <c r="AH8" s="92" t="s">
        <v>21</v>
      </c>
      <c r="AI8" s="93"/>
      <c r="AJ8" s="84" t="s">
        <v>22</v>
      </c>
      <c r="AK8" s="91"/>
      <c r="AL8" s="88" t="s">
        <v>23</v>
      </c>
      <c r="AM8" s="89"/>
      <c r="AN8" s="19" t="s">
        <v>24</v>
      </c>
    </row>
    <row r="9" spans="2:40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5" t="s">
        <v>25</v>
      </c>
      <c r="AI9" s="21" t="s">
        <v>26</v>
      </c>
      <c r="AJ9" s="26" t="s">
        <v>25</v>
      </c>
      <c r="AK9" s="21" t="s">
        <v>26</v>
      </c>
      <c r="AL9" s="22" t="s">
        <v>25</v>
      </c>
      <c r="AM9" s="21" t="s">
        <v>26</v>
      </c>
      <c r="AN9" s="27"/>
    </row>
    <row r="10" spans="2:40" ht="20.25">
      <c r="B10" s="28" t="s">
        <v>27</v>
      </c>
      <c r="C10" s="29">
        <v>6219</v>
      </c>
      <c r="D10" s="29">
        <v>612</v>
      </c>
      <c r="E10" s="29">
        <v>1622</v>
      </c>
      <c r="F10" s="29">
        <v>6151</v>
      </c>
      <c r="G10" s="29">
        <v>24390</v>
      </c>
      <c r="H10" s="29">
        <v>92</v>
      </c>
      <c r="I10" s="29">
        <v>8216</v>
      </c>
      <c r="J10" s="29">
        <v>9855</v>
      </c>
      <c r="K10" s="29">
        <v>3129</v>
      </c>
      <c r="L10" s="29">
        <v>0</v>
      </c>
      <c r="M10" s="29">
        <v>0</v>
      </c>
      <c r="N10" s="29">
        <v>602</v>
      </c>
      <c r="O10" s="29">
        <v>2720</v>
      </c>
      <c r="P10" s="29">
        <v>1720</v>
      </c>
      <c r="Q10" s="29">
        <v>9840</v>
      </c>
      <c r="R10" s="29">
        <v>0</v>
      </c>
      <c r="S10" s="29">
        <v>4930</v>
      </c>
      <c r="T10" s="29">
        <v>1065</v>
      </c>
      <c r="U10" s="29">
        <v>2595</v>
      </c>
      <c r="V10" s="29">
        <v>390</v>
      </c>
      <c r="W10" s="29">
        <v>14635</v>
      </c>
      <c r="X10" s="29">
        <v>175</v>
      </c>
      <c r="Y10" s="29">
        <v>8855</v>
      </c>
      <c r="Z10" s="29">
        <v>445</v>
      </c>
      <c r="AA10" s="29">
        <v>9022</v>
      </c>
      <c r="AB10" s="29">
        <v>0</v>
      </c>
      <c r="AC10" s="29">
        <v>14450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110623</v>
      </c>
      <c r="AM10" s="29">
        <f>SUMIF($C$9:$AK$9,"I.Mad",C10:AK10)</f>
        <v>21107</v>
      </c>
      <c r="AN10" s="29">
        <f>SUM(AL10:AM10)</f>
        <v>131730</v>
      </c>
    </row>
    <row r="11" spans="2:40" ht="20.25">
      <c r="B11" s="30" t="s">
        <v>28</v>
      </c>
      <c r="C11" s="31">
        <v>15</v>
      </c>
      <c r="D11" s="31">
        <v>9</v>
      </c>
      <c r="E11" s="31">
        <v>10</v>
      </c>
      <c r="F11" s="31">
        <v>123</v>
      </c>
      <c r="G11" s="31">
        <v>104</v>
      </c>
      <c r="H11" s="31">
        <v>4</v>
      </c>
      <c r="I11" s="31">
        <v>58</v>
      </c>
      <c r="J11" s="31">
        <v>253</v>
      </c>
      <c r="K11" s="31">
        <v>9</v>
      </c>
      <c r="L11" s="31" t="s">
        <v>29</v>
      </c>
      <c r="M11" s="31" t="s">
        <v>29</v>
      </c>
      <c r="N11" s="31">
        <v>16</v>
      </c>
      <c r="O11" s="31">
        <v>10</v>
      </c>
      <c r="P11" s="31">
        <v>30</v>
      </c>
      <c r="Q11" s="31">
        <v>40</v>
      </c>
      <c r="R11" s="31" t="s">
        <v>29</v>
      </c>
      <c r="S11" s="31">
        <v>21</v>
      </c>
      <c r="T11" s="31">
        <v>13</v>
      </c>
      <c r="U11" s="31">
        <v>22</v>
      </c>
      <c r="V11" s="31">
        <v>4</v>
      </c>
      <c r="W11" s="31">
        <v>66</v>
      </c>
      <c r="X11" s="31">
        <v>2</v>
      </c>
      <c r="Y11" s="31">
        <v>43</v>
      </c>
      <c r="Z11" s="31">
        <v>7</v>
      </c>
      <c r="AA11" s="31">
        <v>30</v>
      </c>
      <c r="AB11" s="31" t="s">
        <v>29</v>
      </c>
      <c r="AC11" s="31">
        <v>43</v>
      </c>
      <c r="AD11" s="31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>
        <f>SUMIF($C$9:$AK$9,"Ind",C11:AK11)</f>
        <v>471</v>
      </c>
      <c r="AM11" s="29">
        <f>SUMIF($C$9:$AK$9,"I.Mad",C11:AK11)</f>
        <v>461</v>
      </c>
      <c r="AN11" s="29">
        <f>SUM(AL11:AM11)</f>
        <v>932</v>
      </c>
    </row>
    <row r="12" spans="2:40" ht="20.25">
      <c r="B12" s="30" t="s">
        <v>30</v>
      </c>
      <c r="C12" s="31">
        <v>6</v>
      </c>
      <c r="D12" s="31">
        <v>2</v>
      </c>
      <c r="E12" s="31">
        <v>7</v>
      </c>
      <c r="F12" s="31">
        <v>38</v>
      </c>
      <c r="G12" s="31">
        <v>18</v>
      </c>
      <c r="H12" s="31">
        <v>1</v>
      </c>
      <c r="I12" s="31">
        <v>6</v>
      </c>
      <c r="J12" s="31">
        <v>22</v>
      </c>
      <c r="K12" s="31">
        <v>9</v>
      </c>
      <c r="L12" s="31" t="s">
        <v>29</v>
      </c>
      <c r="M12" s="31" t="s">
        <v>29</v>
      </c>
      <c r="N12" s="31">
        <v>12</v>
      </c>
      <c r="O12" s="31">
        <v>3</v>
      </c>
      <c r="P12" s="31">
        <v>9</v>
      </c>
      <c r="Q12" s="31">
        <v>10</v>
      </c>
      <c r="R12" s="31" t="s">
        <v>29</v>
      </c>
      <c r="S12" s="31">
        <v>7</v>
      </c>
      <c r="T12" s="31">
        <v>4</v>
      </c>
      <c r="U12" s="31">
        <v>8</v>
      </c>
      <c r="V12" s="31">
        <v>1</v>
      </c>
      <c r="W12" s="31">
        <v>14</v>
      </c>
      <c r="X12" s="29" t="s">
        <v>64</v>
      </c>
      <c r="Y12" s="31">
        <v>12</v>
      </c>
      <c r="Z12" s="31">
        <v>2</v>
      </c>
      <c r="AA12" s="31">
        <v>8</v>
      </c>
      <c r="AB12" s="31" t="s">
        <v>29</v>
      </c>
      <c r="AC12" s="31">
        <v>14</v>
      </c>
      <c r="AD12" s="31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>
        <f>SUMIF($C$9:$AK$9,"Ind",C12:AK12)</f>
        <v>122</v>
      </c>
      <c r="AM12" s="29">
        <f>SUMIF($C$9:$AK$9,"I.Mad",C12:AK12)</f>
        <v>91</v>
      </c>
      <c r="AN12" s="29">
        <f>SUM(AL12:AM12)</f>
        <v>213</v>
      </c>
    </row>
    <row r="13" spans="2:40" ht="20.25">
      <c r="B13" s="30" t="s">
        <v>31</v>
      </c>
      <c r="C13" s="31">
        <v>10.298452120828092</v>
      </c>
      <c r="D13" s="31">
        <v>8.733549790086666</v>
      </c>
      <c r="E13" s="31">
        <v>11.886610083113894</v>
      </c>
      <c r="F13" s="31">
        <v>13.315676087570361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 t="s">
        <v>29</v>
      </c>
      <c r="M13" s="31" t="s">
        <v>29</v>
      </c>
      <c r="N13" s="31">
        <v>0</v>
      </c>
      <c r="O13" s="31">
        <v>0.1771632230014377</v>
      </c>
      <c r="P13" s="31">
        <v>0</v>
      </c>
      <c r="Q13" s="31">
        <v>0</v>
      </c>
      <c r="R13" s="31" t="s">
        <v>29</v>
      </c>
      <c r="S13" s="31">
        <v>0.15773592549107382</v>
      </c>
      <c r="T13" s="31">
        <v>0.6717366083732323</v>
      </c>
      <c r="U13" s="31">
        <v>0.5904055360008967</v>
      </c>
      <c r="V13" s="31">
        <v>0.6666666666666666</v>
      </c>
      <c r="W13" s="31">
        <v>0.09572896433142011</v>
      </c>
      <c r="X13" s="31" t="s">
        <v>29</v>
      </c>
      <c r="Y13" s="31">
        <v>0</v>
      </c>
      <c r="Z13" s="31">
        <v>0</v>
      </c>
      <c r="AA13" s="31">
        <v>14.86666096787098</v>
      </c>
      <c r="AB13" s="31" t="s">
        <v>29</v>
      </c>
      <c r="AC13" s="31">
        <v>6.202058966199829</v>
      </c>
      <c r="AD13" s="31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32"/>
      <c r="AM13" s="32"/>
      <c r="AN13" s="32"/>
    </row>
    <row r="14" spans="2:40" ht="20.25">
      <c r="B14" s="33" t="s">
        <v>32</v>
      </c>
      <c r="C14" s="61">
        <v>12.5</v>
      </c>
      <c r="D14" s="61">
        <v>12.5</v>
      </c>
      <c r="E14" s="61">
        <v>12.5</v>
      </c>
      <c r="F14" s="61">
        <v>12.5</v>
      </c>
      <c r="G14" s="61">
        <v>14</v>
      </c>
      <c r="H14" s="61">
        <v>15</v>
      </c>
      <c r="I14" s="61">
        <v>14.5</v>
      </c>
      <c r="J14" s="61">
        <v>14.5</v>
      </c>
      <c r="K14" s="61">
        <v>14.5</v>
      </c>
      <c r="L14" s="31" t="s">
        <v>29</v>
      </c>
      <c r="M14" s="31" t="s">
        <v>29</v>
      </c>
      <c r="N14" s="61">
        <v>14.5</v>
      </c>
      <c r="O14" s="61">
        <v>15</v>
      </c>
      <c r="P14" s="61">
        <v>14</v>
      </c>
      <c r="Q14" s="61">
        <v>15</v>
      </c>
      <c r="R14" s="31" t="s">
        <v>29</v>
      </c>
      <c r="S14" s="61">
        <v>14</v>
      </c>
      <c r="T14" s="61">
        <v>14</v>
      </c>
      <c r="U14" s="61">
        <v>14.5</v>
      </c>
      <c r="V14" s="61">
        <v>14.5</v>
      </c>
      <c r="W14" s="61">
        <v>14</v>
      </c>
      <c r="X14" s="61" t="s">
        <v>29</v>
      </c>
      <c r="Y14" s="61">
        <v>14</v>
      </c>
      <c r="Z14" s="61">
        <v>14</v>
      </c>
      <c r="AA14" s="61">
        <v>13.5</v>
      </c>
      <c r="AB14" s="31" t="s">
        <v>29</v>
      </c>
      <c r="AC14" s="61">
        <v>13.5</v>
      </c>
      <c r="AD14" s="31" t="s">
        <v>29</v>
      </c>
      <c r="AE14" s="29" t="s">
        <v>29</v>
      </c>
      <c r="AF14" s="29" t="s">
        <v>29</v>
      </c>
      <c r="AG14" s="29" t="s">
        <v>29</v>
      </c>
      <c r="AH14" s="29" t="s">
        <v>29</v>
      </c>
      <c r="AI14" s="29" t="s">
        <v>29</v>
      </c>
      <c r="AJ14" s="29" t="s">
        <v>29</v>
      </c>
      <c r="AK14" s="29" t="s">
        <v>29</v>
      </c>
      <c r="AL14" s="32"/>
      <c r="AM14" s="32"/>
      <c r="AN14" s="32"/>
    </row>
    <row r="15" spans="2:40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2"/>
      <c r="AM19" s="52"/>
      <c r="AN19" s="52"/>
    </row>
    <row r="20" spans="2:40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51" t="s">
        <v>29</v>
      </c>
      <c r="AI20" s="43" t="s">
        <v>29</v>
      </c>
      <c r="AJ20" s="51" t="s">
        <v>29</v>
      </c>
      <c r="AK20" s="51" t="s">
        <v>29</v>
      </c>
      <c r="AL20" s="52"/>
      <c r="AM20" s="52"/>
      <c r="AN20" s="52"/>
    </row>
    <row r="21" spans="2:40" ht="15.75">
      <c r="B21" s="34" t="s">
        <v>37</v>
      </c>
      <c r="C21" s="53" t="s">
        <v>38</v>
      </c>
      <c r="D21" s="41"/>
      <c r="E21" s="38"/>
      <c r="G21" s="54" t="s">
        <v>39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0</v>
      </c>
      <c r="AM22" s="29">
        <f aca="true" t="shared" si="1" ref="AM22:AM36">SUMIF($C$9:$AK$9,"I.Mad",C22:AK22)</f>
        <v>0</v>
      </c>
      <c r="AN22" s="29">
        <f aca="true" t="shared" si="2" ref="AN22:AN36">SUM(AL22:AM22)</f>
        <v>0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0</v>
      </c>
      <c r="AM23" s="29">
        <f t="shared" si="1"/>
        <v>0</v>
      </c>
      <c r="AN23" s="29">
        <f t="shared" si="2"/>
        <v>0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60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44</v>
      </c>
      <c r="C27" s="56"/>
      <c r="D27" s="56"/>
      <c r="E27" s="56"/>
      <c r="F27" s="56"/>
      <c r="G27" s="56"/>
      <c r="H27" s="56"/>
      <c r="I27" s="56"/>
      <c r="J27" s="56">
        <v>1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1</v>
      </c>
      <c r="AN27" s="29">
        <f t="shared" si="2"/>
        <v>1</v>
      </c>
    </row>
    <row r="28" spans="2:40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53</v>
      </c>
      <c r="C36" s="29">
        <f aca="true" t="shared" si="3" ref="C36:AK36">+SUM(C10,C16,C22:C35)</f>
        <v>6219</v>
      </c>
      <c r="D36" s="29">
        <f t="shared" si="3"/>
        <v>612</v>
      </c>
      <c r="E36" s="29">
        <f t="shared" si="3"/>
        <v>1622</v>
      </c>
      <c r="F36" s="29">
        <f t="shared" si="3"/>
        <v>6151</v>
      </c>
      <c r="G36" s="29">
        <f t="shared" si="3"/>
        <v>24390</v>
      </c>
      <c r="H36" s="29">
        <f t="shared" si="3"/>
        <v>92</v>
      </c>
      <c r="I36" s="29">
        <f t="shared" si="3"/>
        <v>8216</v>
      </c>
      <c r="J36" s="29">
        <f t="shared" si="3"/>
        <v>9856</v>
      </c>
      <c r="K36" s="29">
        <f t="shared" si="3"/>
        <v>3129</v>
      </c>
      <c r="L36" s="29">
        <f t="shared" si="3"/>
        <v>0</v>
      </c>
      <c r="M36" s="29">
        <f t="shared" si="3"/>
        <v>0</v>
      </c>
      <c r="N36" s="29">
        <f t="shared" si="3"/>
        <v>602</v>
      </c>
      <c r="O36" s="29">
        <f t="shared" si="3"/>
        <v>2720</v>
      </c>
      <c r="P36" s="29">
        <f t="shared" si="3"/>
        <v>1720</v>
      </c>
      <c r="Q36" s="29">
        <f t="shared" si="3"/>
        <v>9840</v>
      </c>
      <c r="R36" s="29">
        <f t="shared" si="3"/>
        <v>0</v>
      </c>
      <c r="S36" s="29">
        <f t="shared" si="3"/>
        <v>4930</v>
      </c>
      <c r="T36" s="29">
        <f t="shared" si="3"/>
        <v>1065</v>
      </c>
      <c r="U36" s="29">
        <f t="shared" si="3"/>
        <v>2595</v>
      </c>
      <c r="V36" s="29">
        <f t="shared" si="3"/>
        <v>390</v>
      </c>
      <c r="W36" s="29">
        <f t="shared" si="3"/>
        <v>14635</v>
      </c>
      <c r="X36" s="29">
        <f t="shared" si="3"/>
        <v>175</v>
      </c>
      <c r="Y36" s="29">
        <f t="shared" si="3"/>
        <v>8855</v>
      </c>
      <c r="Z36" s="29">
        <f t="shared" si="3"/>
        <v>445</v>
      </c>
      <c r="AA36" s="29">
        <f t="shared" si="3"/>
        <v>9022</v>
      </c>
      <c r="AB36" s="29">
        <f t="shared" si="3"/>
        <v>0</v>
      </c>
      <c r="AC36" s="29">
        <f t="shared" si="3"/>
        <v>14450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110623</v>
      </c>
      <c r="AM36" s="29">
        <f t="shared" si="1"/>
        <v>21108</v>
      </c>
      <c r="AN36" s="29">
        <f t="shared" si="2"/>
        <v>131731</v>
      </c>
    </row>
    <row r="37" spans="2:40" ht="22.5" customHeight="1">
      <c r="B37" s="28" t="s">
        <v>54</v>
      </c>
      <c r="C37" s="64">
        <v>17.1</v>
      </c>
      <c r="D37" s="64"/>
      <c r="E37" s="64"/>
      <c r="F37" s="64"/>
      <c r="G37" s="64">
        <v>15.3</v>
      </c>
      <c r="H37" s="64"/>
      <c r="I37" s="64">
        <v>18.5</v>
      </c>
      <c r="J37" s="64"/>
      <c r="K37" s="64"/>
      <c r="L37" s="64"/>
      <c r="M37" s="64"/>
      <c r="N37" s="64"/>
      <c r="O37" s="64">
        <v>15.2</v>
      </c>
      <c r="P37" s="64"/>
      <c r="Q37" s="64">
        <v>16.2</v>
      </c>
      <c r="R37" s="64"/>
      <c r="S37" s="64"/>
      <c r="T37" s="64"/>
      <c r="U37" s="64">
        <v>15.27</v>
      </c>
      <c r="V37" s="64"/>
      <c r="W37" s="64">
        <v>15</v>
      </c>
      <c r="X37" s="64"/>
      <c r="Y37" s="64">
        <v>16.47</v>
      </c>
      <c r="Z37" s="64"/>
      <c r="AA37" s="64"/>
      <c r="AB37" s="64"/>
      <c r="AC37" s="64">
        <v>18.07</v>
      </c>
      <c r="AD37" s="64"/>
      <c r="AE37" s="64"/>
      <c r="AF37" s="64"/>
      <c r="AG37" s="64"/>
      <c r="AH37" s="64"/>
      <c r="AI37" s="64"/>
      <c r="AJ37" s="65">
        <v>16.2</v>
      </c>
      <c r="AK37" s="66"/>
      <c r="AL37" s="67"/>
      <c r="AM37" s="67"/>
      <c r="AN37" s="68"/>
    </row>
    <row r="38" spans="2:40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74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2008-11-25T22:49:49Z</cp:lastPrinted>
  <dcterms:created xsi:type="dcterms:W3CDTF">2008-10-21T17:58:04Z</dcterms:created>
  <dcterms:modified xsi:type="dcterms:W3CDTF">2008-11-25T22:50:48Z</dcterms:modified>
  <cp:category/>
  <cp:version/>
  <cp:contentType/>
  <cp:contentStatus/>
</cp:coreProperties>
</file>