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55" yWindow="65521" windowWidth="5700" windowHeight="9240" activeTab="0"/>
  </bookViews>
  <sheets>
    <sheet name=".11.2008.xls" sheetId="1" r:id="rId1"/>
  </sheets>
  <definedNames>
    <definedName name="_xlnm.Print_Area" localSheetId="0">'.11.2008.xls'!$B$2:$AN$41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<sst xmlns="http://schemas.openxmlformats.org/spreadsheetml/2006/main" count="291" uniqueCount="66">
  <si>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</si>
  <si>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</si>
  <si>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</si>
  <si>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</si>
  <si>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</si>
  <si>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</si>
  <si>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</si>
  <si>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</si>
  <si>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</si>
  <si>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</si>
  <si>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</si>
  <si>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</si>
  <si>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</si>
  <si>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</si>
  <si>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</si>
  <si>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</si>
  <si>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</si>
  <si>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</si>
  <si>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</si>
  <si>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</si>
  <si>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</si>
  <si>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</si>
  <si>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</si>
  <si>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</si>
  <si>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</si>
  <si>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</si>
  <si>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</si>
  <si>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</si>
  <si>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</si>
  <si>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</si>
  <si>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</si>
  <si>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</si>
  <si>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</si>
  <si>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</si>
  <si>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</si>
  <si>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</si>
  <si>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</si>
  <si>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</si>
  <si>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</si>
  <si>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r>
      <t xml:space="preserve">     </t>
    </r>
    <r>
      <rPr>
        <b/>
        <sz val="12"/>
        <rFont val="Arial"/>
        <family val="2"/>
      </rPr>
      <t>R.M. N° 355-2008-PRODUCE</t>
    </r>
  </si>
  <si>
    <t>JUREL</t>
  </si>
  <si>
    <t>CABALLA</t>
  </si>
  <si>
    <t>ATUN</t>
  </si>
  <si>
    <t>POTA</t>
  </si>
  <si>
    <t>PEJERREY</t>
  </si>
  <si>
    <t>MUNIDA</t>
  </si>
  <si>
    <t>BAGRE</t>
  </si>
  <si>
    <t>CAMOTILLO</t>
  </si>
  <si>
    <t>MELVA</t>
  </si>
  <si>
    <t>JUREL FINO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</si>
  <si>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</si>
  <si>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</si>
  <si>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</si>
  <si>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</si>
  <si>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</si>
  <si>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</si>
  <si>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</si>
  <si>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 xml:space="preserve">           Atención:  Econ. Elena Conterno Martinelli  </t>
  </si>
  <si>
    <t>BONITO</t>
  </si>
  <si>
    <t xml:space="preserve"> R.M.N°769-2008-PRODUCE</t>
  </si>
  <si>
    <r>
      <t xml:space="preserve"> GCQ/</t>
    </r>
    <r>
      <rPr>
        <sz val="12"/>
        <rFont val="Trebuchet MS"/>
        <family val="2"/>
      </rPr>
      <t>mfm,due</t>
    </r>
  </si>
  <si>
    <t>S/M</t>
  </si>
  <si>
    <t>AGUJILLA</t>
  </si>
  <si>
    <t xml:space="preserve">      Fecha: 20/11/2008</t>
  </si>
  <si>
    <t xml:space="preserve"> REPORTE  FINAL</t>
  </si>
  <si>
    <t>Callao, 25 de Noviembre del 2008</t>
  </si>
</sst>
</file>

<file path=xl/styles.xml><?xml version="1.0" encoding="utf-8"?>
<styleSheet xmlns="http://schemas.openxmlformats.org/spreadsheetml/2006/main">
  <numFmts count="3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-* #,##0.00\ [$€]_-;\-* #,##0.00\ [$€]_-;_-* &quot;-&quot;??\ [$€]_-;_-@_-"/>
    <numFmt numFmtId="179" formatCode="_-* #,##0.00\ _P_t_s_-;\-* #,##0.00\ _P_t_s_-;_-* &quot;-&quot;??\ _P_t_s_-;_-@_-"/>
    <numFmt numFmtId="180" formatCode="_-* #,##0\ _P_t_s_-;\-* #,##0\ _P_t_s_-;_-* &quot;-&quot;\ _P_t_s_-;_-@_-"/>
    <numFmt numFmtId="181" formatCode="_-* #,##0.00\ &quot;Pts&quot;_-;\-* #,##0.00\ &quot;Pts&quot;_-;_-* &quot;-&quot;??\ &quot;Pts&quot;_-;_-@_-"/>
    <numFmt numFmtId="182" formatCode="_-* #,##0\ &quot;Pts&quot;_-;\-* #,##0\ &quot;Pts&quot;_-;_-* &quot;-&quot;\ &quot;Pts&quot;_-;_-@_-"/>
    <numFmt numFmtId="183" formatCode="[$-409]h:mm:ss\ AM/PM;@"/>
    <numFmt numFmtId="184" formatCode="0.0"/>
    <numFmt numFmtId="185" formatCode="0;[Red]0"/>
    <numFmt numFmtId="186" formatCode="0.0;[Red]0.0"/>
    <numFmt numFmtId="187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85" fontId="12" fillId="0" borderId="6" xfId="0" applyNumberFormat="1" applyFont="1" applyBorder="1" applyAlignment="1">
      <alignment horizontal="center"/>
    </xf>
    <xf numFmtId="185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84" fontId="12" fillId="0" borderId="6" xfId="0" applyNumberFormat="1" applyFont="1" applyBorder="1" applyAlignment="1" quotePrefix="1">
      <alignment horizontal="center"/>
    </xf>
    <xf numFmtId="186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84" fontId="12" fillId="2" borderId="5" xfId="0" applyNumberFormat="1" applyFont="1" applyFill="1" applyBorder="1" applyAlignment="1">
      <alignment horizontal="center" wrapText="1"/>
    </xf>
    <xf numFmtId="184" fontId="12" fillId="0" borderId="6" xfId="0" applyNumberFormat="1" applyFont="1" applyBorder="1" applyAlignment="1">
      <alignment/>
    </xf>
    <xf numFmtId="184" fontId="12" fillId="2" borderId="5" xfId="0" applyNumberFormat="1" applyFont="1" applyFill="1" applyBorder="1" applyAlignment="1">
      <alignment horizontal="center"/>
    </xf>
    <xf numFmtId="18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21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84" fontId="5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83" fontId="6" fillId="0" borderId="0" xfId="0" applyNumberFormat="1" applyFont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A1">
      <selection activeCell="B2" sqref="B2:AN41"/>
    </sheetView>
  </sheetViews>
  <sheetFormatPr defaultColWidth="11.421875" defaultRowHeight="12.75"/>
  <cols>
    <col min="2" max="2" width="20.00390625" style="0" customWidth="1"/>
    <col min="3" max="3" width="8.8515625" style="0" customWidth="1"/>
    <col min="4" max="4" width="8.57421875" style="0" bestFit="1" customWidth="1"/>
    <col min="5" max="5" width="10.421875" style="0" customWidth="1"/>
    <col min="6" max="6" width="10.8515625" style="0" customWidth="1"/>
    <col min="7" max="7" width="10.421875" style="0" customWidth="1"/>
    <col min="8" max="8" width="9.421875" style="0" customWidth="1"/>
    <col min="9" max="9" width="10.28125" style="0" bestFit="1" customWidth="1"/>
    <col min="10" max="11" width="8.57421875" style="0" bestFit="1" customWidth="1"/>
    <col min="12" max="12" width="7.8515625" style="0" customWidth="1"/>
    <col min="13" max="13" width="8.8515625" style="0" customWidth="1"/>
    <col min="14" max="14" width="7.8515625" style="0" customWidth="1"/>
    <col min="15" max="16" width="8.57421875" style="0" bestFit="1" customWidth="1"/>
    <col min="17" max="17" width="10.421875" style="0" customWidth="1"/>
    <col min="18" max="18" width="8.57421875" style="0" customWidth="1"/>
    <col min="19" max="21" width="8.57421875" style="0" bestFit="1" customWidth="1"/>
    <col min="22" max="22" width="7.8515625" style="0" customWidth="1"/>
    <col min="23" max="23" width="10.28125" style="0" bestFit="1" customWidth="1"/>
    <col min="24" max="24" width="8.57421875" style="0" bestFit="1" customWidth="1"/>
    <col min="25" max="25" width="9.00390625" style="0" customWidth="1"/>
    <col min="26" max="26" width="7.8515625" style="0" customWidth="1"/>
    <col min="27" max="27" width="8.57421875" style="0" bestFit="1" customWidth="1"/>
    <col min="28" max="28" width="7.8515625" style="0" customWidth="1"/>
    <col min="29" max="29" width="10.28125" style="0" bestFit="1" customWidth="1"/>
    <col min="30" max="35" width="6.7109375" style="0" customWidth="1"/>
    <col min="36" max="36" width="7.7109375" style="0" customWidth="1"/>
    <col min="37" max="37" width="6.7109375" style="0" customWidth="1"/>
    <col min="38" max="38" width="12.28125" style="0" customWidth="1"/>
    <col min="39" max="39" width="10.28125" style="0" bestFit="1" customWidth="1"/>
    <col min="40" max="40" width="12.1406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81" t="s">
        <v>57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</row>
    <row r="3" spans="2:40" ht="15">
      <c r="B3" s="81" t="s">
        <v>1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91" t="s">
        <v>64</v>
      </c>
      <c r="AK4" s="93"/>
      <c r="AL4" s="93"/>
      <c r="AM4" s="93"/>
      <c r="AN4" s="93"/>
    </row>
    <row r="5" spans="2:40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7"/>
      <c r="AM5" s="97"/>
      <c r="AN5" s="97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91" t="s">
        <v>63</v>
      </c>
      <c r="AM6" s="91"/>
      <c r="AN6" s="92"/>
    </row>
    <row r="7" spans="2:40" ht="18">
      <c r="B7" s="11" t="s">
        <v>3</v>
      </c>
      <c r="C7" s="12" t="s">
        <v>59</v>
      </c>
      <c r="D7" s="13"/>
      <c r="E7" s="13"/>
      <c r="F7" s="13"/>
      <c r="G7" s="14"/>
      <c r="H7" s="13"/>
      <c r="I7" s="13"/>
      <c r="J7" s="13"/>
      <c r="K7" s="13"/>
      <c r="L7" s="13"/>
      <c r="M7" s="13"/>
      <c r="N7" s="13"/>
      <c r="O7" s="15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6" t="s">
        <v>4</v>
      </c>
      <c r="C8" s="82" t="s">
        <v>5</v>
      </c>
      <c r="D8" s="83"/>
      <c r="E8" s="82" t="s">
        <v>6</v>
      </c>
      <c r="F8" s="83"/>
      <c r="G8" s="84" t="s">
        <v>7</v>
      </c>
      <c r="H8" s="85"/>
      <c r="I8" s="89" t="s">
        <v>8</v>
      </c>
      <c r="J8" s="86"/>
      <c r="K8" s="82" t="s">
        <v>9</v>
      </c>
      <c r="L8" s="83"/>
      <c r="M8" s="82" t="s">
        <v>10</v>
      </c>
      <c r="N8" s="86"/>
      <c r="O8" s="89" t="s">
        <v>11</v>
      </c>
      <c r="P8" s="83"/>
      <c r="Q8" s="89" t="s">
        <v>12</v>
      </c>
      <c r="R8" s="83"/>
      <c r="S8" s="89" t="s">
        <v>13</v>
      </c>
      <c r="T8" s="83"/>
      <c r="U8" s="89" t="s">
        <v>14</v>
      </c>
      <c r="V8" s="83"/>
      <c r="W8" s="84" t="s">
        <v>15</v>
      </c>
      <c r="X8" s="94"/>
      <c r="Y8" s="84" t="s">
        <v>16</v>
      </c>
      <c r="Z8" s="94"/>
      <c r="AA8" s="84" t="s">
        <v>17</v>
      </c>
      <c r="AB8" s="94"/>
      <c r="AC8" s="18" t="s">
        <v>18</v>
      </c>
      <c r="AD8" s="87" t="s">
        <v>19</v>
      </c>
      <c r="AE8" s="88"/>
      <c r="AF8" s="87" t="s">
        <v>20</v>
      </c>
      <c r="AG8" s="88"/>
      <c r="AH8" s="87" t="s">
        <v>21</v>
      </c>
      <c r="AI8" s="90"/>
      <c r="AJ8" s="89" t="s">
        <v>22</v>
      </c>
      <c r="AK8" s="86"/>
      <c r="AL8" s="95" t="s">
        <v>23</v>
      </c>
      <c r="AM8" s="96"/>
      <c r="AN8" s="19" t="s">
        <v>24</v>
      </c>
    </row>
    <row r="9" spans="2:40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7" t="s">
        <v>26</v>
      </c>
      <c r="Y9" s="21" t="s">
        <v>25</v>
      </c>
      <c r="Z9" s="17" t="s">
        <v>26</v>
      </c>
      <c r="AA9" s="21" t="s">
        <v>25</v>
      </c>
      <c r="AB9" s="21" t="s">
        <v>26</v>
      </c>
      <c r="AC9" s="21" t="s">
        <v>25</v>
      </c>
      <c r="AD9" s="24" t="s">
        <v>25</v>
      </c>
      <c r="AE9" s="21" t="s">
        <v>26</v>
      </c>
      <c r="AF9" s="24" t="s">
        <v>25</v>
      </c>
      <c r="AG9" s="21" t="s">
        <v>26</v>
      </c>
      <c r="AH9" s="25" t="s">
        <v>25</v>
      </c>
      <c r="AI9" s="21" t="s">
        <v>26</v>
      </c>
      <c r="AJ9" s="26" t="s">
        <v>25</v>
      </c>
      <c r="AK9" s="21" t="s">
        <v>26</v>
      </c>
      <c r="AL9" s="22" t="s">
        <v>25</v>
      </c>
      <c r="AM9" s="21" t="s">
        <v>26</v>
      </c>
      <c r="AN9" s="27"/>
    </row>
    <row r="10" spans="2:40" ht="20.25">
      <c r="B10" s="28" t="s">
        <v>27</v>
      </c>
      <c r="C10" s="29">
        <v>1672</v>
      </c>
      <c r="D10" s="29">
        <v>3180</v>
      </c>
      <c r="E10" s="29">
        <v>1294</v>
      </c>
      <c r="F10" s="29">
        <v>6038</v>
      </c>
      <c r="G10" s="29">
        <v>19247</v>
      </c>
      <c r="H10" s="29">
        <v>1489</v>
      </c>
      <c r="I10" s="29">
        <v>25744</v>
      </c>
      <c r="J10" s="29">
        <v>7115</v>
      </c>
      <c r="K10" s="29">
        <v>3490</v>
      </c>
      <c r="L10" s="29">
        <v>0</v>
      </c>
      <c r="M10" s="29">
        <v>613</v>
      </c>
      <c r="N10" s="29">
        <v>83</v>
      </c>
      <c r="O10" s="29">
        <v>6280</v>
      </c>
      <c r="P10" s="29">
        <v>375</v>
      </c>
      <c r="Q10" s="29">
        <v>10823</v>
      </c>
      <c r="R10" s="29">
        <v>1258</v>
      </c>
      <c r="S10" s="29">
        <v>5440</v>
      </c>
      <c r="T10" s="29">
        <v>1920</v>
      </c>
      <c r="U10" s="29">
        <v>4149</v>
      </c>
      <c r="V10" s="29">
        <v>332</v>
      </c>
      <c r="W10" s="29">
        <v>12690</v>
      </c>
      <c r="X10" s="29">
        <v>185</v>
      </c>
      <c r="Y10" s="29">
        <v>9989</v>
      </c>
      <c r="Z10" s="29">
        <v>499</v>
      </c>
      <c r="AA10" s="29">
        <v>7891</v>
      </c>
      <c r="AB10" s="29">
        <v>0</v>
      </c>
      <c r="AC10" s="29">
        <v>12692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f>SUMIF($C$9:$AK$9,"Ind",C10:AK10)</f>
        <v>122014</v>
      </c>
      <c r="AM10" s="29">
        <f>SUMIF($C$9:$AK$9,"I.Mad",C10:AK10)</f>
        <v>22474</v>
      </c>
      <c r="AN10" s="29">
        <f>SUM(AL10:AM10)</f>
        <v>144488</v>
      </c>
    </row>
    <row r="11" spans="2:40" ht="20.25">
      <c r="B11" s="30" t="s">
        <v>28</v>
      </c>
      <c r="C11" s="31">
        <v>8</v>
      </c>
      <c r="D11" s="31">
        <v>57</v>
      </c>
      <c r="E11" s="31">
        <v>9</v>
      </c>
      <c r="F11" s="31">
        <v>131</v>
      </c>
      <c r="G11" s="31">
        <v>82</v>
      </c>
      <c r="H11" s="31">
        <v>30</v>
      </c>
      <c r="I11" s="31">
        <f>106+2</f>
        <v>108</v>
      </c>
      <c r="J11" s="31">
        <v>179</v>
      </c>
      <c r="K11" s="31">
        <v>9</v>
      </c>
      <c r="L11" s="31" t="s">
        <v>29</v>
      </c>
      <c r="M11" s="31">
        <v>2</v>
      </c>
      <c r="N11" s="31">
        <v>4</v>
      </c>
      <c r="O11" s="31">
        <v>27</v>
      </c>
      <c r="P11" s="31">
        <v>8</v>
      </c>
      <c r="Q11" s="31">
        <v>46</v>
      </c>
      <c r="R11" s="31">
        <v>15</v>
      </c>
      <c r="S11" s="31">
        <v>30</v>
      </c>
      <c r="T11" s="31">
        <v>24</v>
      </c>
      <c r="U11" s="31">
        <v>27</v>
      </c>
      <c r="V11" s="31">
        <v>3</v>
      </c>
      <c r="W11" s="31">
        <v>53</v>
      </c>
      <c r="X11" s="31">
        <v>2</v>
      </c>
      <c r="Y11" s="31">
        <v>48</v>
      </c>
      <c r="Z11" s="31">
        <v>8</v>
      </c>
      <c r="AA11" s="31">
        <v>30</v>
      </c>
      <c r="AB11" s="31" t="s">
        <v>29</v>
      </c>
      <c r="AC11" s="31">
        <v>42</v>
      </c>
      <c r="AD11" s="31" t="s">
        <v>29</v>
      </c>
      <c r="AE11" s="29" t="s">
        <v>29</v>
      </c>
      <c r="AF11" s="29" t="s">
        <v>29</v>
      </c>
      <c r="AG11" s="29" t="s">
        <v>29</v>
      </c>
      <c r="AH11" s="29" t="s">
        <v>29</v>
      </c>
      <c r="AI11" s="29" t="s">
        <v>29</v>
      </c>
      <c r="AJ11" s="29" t="s">
        <v>29</v>
      </c>
      <c r="AK11" s="29" t="s">
        <v>29</v>
      </c>
      <c r="AL11" s="29">
        <f>SUMIF($C$9:$AK$9,"Ind",C11:AK11)</f>
        <v>521</v>
      </c>
      <c r="AM11" s="29">
        <f>SUMIF($C$9:$AK$9,"I.Mad",C11:AK11)</f>
        <v>461</v>
      </c>
      <c r="AN11" s="29">
        <f>SUM(AL11:AM11)</f>
        <v>982</v>
      </c>
    </row>
    <row r="12" spans="2:40" ht="20.25">
      <c r="B12" s="30" t="s">
        <v>30</v>
      </c>
      <c r="C12" s="31">
        <v>4</v>
      </c>
      <c r="D12" s="31">
        <v>17</v>
      </c>
      <c r="E12" s="31">
        <v>3</v>
      </c>
      <c r="F12" s="31">
        <v>31</v>
      </c>
      <c r="G12" s="31">
        <v>21</v>
      </c>
      <c r="H12" s="31">
        <v>3</v>
      </c>
      <c r="I12" s="31">
        <v>13</v>
      </c>
      <c r="J12" s="31">
        <v>10</v>
      </c>
      <c r="K12" s="31">
        <v>9</v>
      </c>
      <c r="L12" s="31" t="s">
        <v>29</v>
      </c>
      <c r="M12" s="31">
        <v>1</v>
      </c>
      <c r="N12" s="31">
        <v>4</v>
      </c>
      <c r="O12" s="31">
        <v>11</v>
      </c>
      <c r="P12" s="29" t="s">
        <v>61</v>
      </c>
      <c r="Q12" s="31">
        <v>13</v>
      </c>
      <c r="R12" s="31">
        <v>1</v>
      </c>
      <c r="S12" s="31">
        <v>6</v>
      </c>
      <c r="T12" s="31">
        <v>6</v>
      </c>
      <c r="U12" s="31">
        <v>9</v>
      </c>
      <c r="V12" s="31">
        <v>1</v>
      </c>
      <c r="W12" s="31">
        <v>12</v>
      </c>
      <c r="X12" s="29" t="s">
        <v>61</v>
      </c>
      <c r="Y12" s="31">
        <v>12</v>
      </c>
      <c r="Z12" s="31" t="s">
        <v>61</v>
      </c>
      <c r="AA12" s="31">
        <v>8</v>
      </c>
      <c r="AB12" s="31" t="s">
        <v>29</v>
      </c>
      <c r="AC12" s="31">
        <v>13</v>
      </c>
      <c r="AD12" s="31" t="s">
        <v>29</v>
      </c>
      <c r="AE12" s="29" t="s">
        <v>29</v>
      </c>
      <c r="AF12" s="29" t="s">
        <v>29</v>
      </c>
      <c r="AG12" s="29" t="s">
        <v>29</v>
      </c>
      <c r="AH12" s="29" t="s">
        <v>29</v>
      </c>
      <c r="AI12" s="29" t="s">
        <v>29</v>
      </c>
      <c r="AJ12" s="29" t="s">
        <v>29</v>
      </c>
      <c r="AK12" s="29" t="s">
        <v>29</v>
      </c>
      <c r="AL12" s="29">
        <f>SUMIF($C$9:$AK$9,"Ind",C12:AK12)</f>
        <v>135</v>
      </c>
      <c r="AM12" s="29">
        <f>SUMIF($C$9:$AK$9,"I.Mad",C12:AK12)</f>
        <v>73</v>
      </c>
      <c r="AN12" s="29">
        <f>SUM(AL12:AM12)</f>
        <v>208</v>
      </c>
    </row>
    <row r="13" spans="2:40" ht="20.25">
      <c r="B13" s="30" t="s">
        <v>31</v>
      </c>
      <c r="C13" s="31">
        <v>10.987409354151826</v>
      </c>
      <c r="D13" s="31">
        <v>14.674433909782596</v>
      </c>
      <c r="E13" s="31">
        <v>13.6</v>
      </c>
      <c r="F13" s="31">
        <v>18.5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 t="s">
        <v>29</v>
      </c>
      <c r="M13" s="31">
        <v>0</v>
      </c>
      <c r="N13" s="31">
        <v>0</v>
      </c>
      <c r="O13" s="31">
        <v>0.4</v>
      </c>
      <c r="P13" s="31" t="s">
        <v>29</v>
      </c>
      <c r="Q13" s="31">
        <v>0</v>
      </c>
      <c r="R13" s="31">
        <v>0</v>
      </c>
      <c r="S13" s="31">
        <v>0</v>
      </c>
      <c r="T13" s="31">
        <v>0</v>
      </c>
      <c r="U13" s="31">
        <v>0</v>
      </c>
      <c r="V13" s="31">
        <v>0</v>
      </c>
      <c r="W13" s="31">
        <v>0.7</v>
      </c>
      <c r="X13" s="31" t="s">
        <v>29</v>
      </c>
      <c r="Y13" s="31">
        <v>0</v>
      </c>
      <c r="Z13" s="31" t="s">
        <v>29</v>
      </c>
      <c r="AA13" s="31">
        <v>1.02</v>
      </c>
      <c r="AB13" s="31" t="s">
        <v>29</v>
      </c>
      <c r="AC13" s="31">
        <v>0.93</v>
      </c>
      <c r="AD13" s="31" t="s">
        <v>29</v>
      </c>
      <c r="AE13" s="29" t="s">
        <v>29</v>
      </c>
      <c r="AF13" s="29" t="s">
        <v>29</v>
      </c>
      <c r="AG13" s="29" t="s">
        <v>29</v>
      </c>
      <c r="AH13" s="29" t="s">
        <v>29</v>
      </c>
      <c r="AI13" s="29" t="s">
        <v>29</v>
      </c>
      <c r="AJ13" s="29" t="s">
        <v>29</v>
      </c>
      <c r="AK13" s="29" t="s">
        <v>29</v>
      </c>
      <c r="AL13" s="32"/>
      <c r="AM13" s="32"/>
      <c r="AN13" s="32"/>
    </row>
    <row r="14" spans="2:40" ht="20.25">
      <c r="B14" s="33" t="s">
        <v>32</v>
      </c>
      <c r="C14" s="61">
        <v>12.5</v>
      </c>
      <c r="D14" s="61">
        <v>12.5</v>
      </c>
      <c r="E14" s="61">
        <v>12.5</v>
      </c>
      <c r="F14" s="61">
        <v>12</v>
      </c>
      <c r="G14" s="61">
        <v>14.5</v>
      </c>
      <c r="H14" s="61">
        <v>14.5</v>
      </c>
      <c r="I14" s="61">
        <v>14.5</v>
      </c>
      <c r="J14" s="61">
        <v>14.5</v>
      </c>
      <c r="K14" s="61">
        <v>14.5</v>
      </c>
      <c r="L14" s="31" t="s">
        <v>29</v>
      </c>
      <c r="M14" s="61">
        <v>14.5</v>
      </c>
      <c r="N14" s="61">
        <v>14.5</v>
      </c>
      <c r="O14" s="61">
        <v>14.5</v>
      </c>
      <c r="P14" s="61" t="s">
        <v>29</v>
      </c>
      <c r="Q14" s="61">
        <v>15</v>
      </c>
      <c r="R14" s="61">
        <v>15</v>
      </c>
      <c r="S14" s="61">
        <v>15</v>
      </c>
      <c r="T14" s="61">
        <v>15</v>
      </c>
      <c r="U14" s="61">
        <v>15</v>
      </c>
      <c r="V14" s="61">
        <v>15</v>
      </c>
      <c r="W14" s="61">
        <v>14.5</v>
      </c>
      <c r="X14" s="61" t="s">
        <v>29</v>
      </c>
      <c r="Y14" s="61">
        <v>14</v>
      </c>
      <c r="Z14" s="61" t="s">
        <v>29</v>
      </c>
      <c r="AA14" s="61">
        <v>14</v>
      </c>
      <c r="AB14" s="31" t="s">
        <v>29</v>
      </c>
      <c r="AC14" s="61">
        <v>14</v>
      </c>
      <c r="AD14" s="31" t="s">
        <v>29</v>
      </c>
      <c r="AE14" s="29" t="s">
        <v>29</v>
      </c>
      <c r="AF14" s="29" t="s">
        <v>29</v>
      </c>
      <c r="AG14" s="29" t="s">
        <v>29</v>
      </c>
      <c r="AH14" s="29" t="s">
        <v>29</v>
      </c>
      <c r="AI14" s="29" t="s">
        <v>29</v>
      </c>
      <c r="AJ14" s="29" t="s">
        <v>29</v>
      </c>
      <c r="AK14" s="29" t="s">
        <v>29</v>
      </c>
      <c r="AL14" s="32"/>
      <c r="AM14" s="32"/>
      <c r="AN14" s="32"/>
    </row>
    <row r="15" spans="2:40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4"/>
      <c r="AK15" s="43"/>
      <c r="AL15" s="45"/>
      <c r="AM15" s="45"/>
      <c r="AN15" s="46"/>
    </row>
    <row r="16" spans="2:40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7">
        <v>0</v>
      </c>
      <c r="AK16" s="47">
        <v>0</v>
      </c>
      <c r="AL16" s="50">
        <f>SUMIF($C$9:$AK$9,"Ind",C16:AK16)</f>
        <v>0</v>
      </c>
      <c r="AM16" s="50">
        <f>SUMIF($C$9:$AK$9,"I.Mad",C16:AK16)</f>
        <v>0</v>
      </c>
      <c r="AN16" s="50">
        <f>SUM(AL16:AM16)</f>
        <v>0</v>
      </c>
    </row>
    <row r="17" spans="2:40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0">
        <f>SUMIF($C$9:$AK$9,"Ind",C17:AK17)</f>
        <v>0</v>
      </c>
      <c r="AM17" s="50">
        <f>SUMIF($C$9:$AK$9,"I.Mad",C17:AK17)</f>
        <v>0</v>
      </c>
      <c r="AN17" s="50">
        <f>SUM(AL17:AM17)</f>
        <v>0</v>
      </c>
    </row>
    <row r="18" spans="2:40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0">
        <f>SUMIF($C$9:$AK$9,"Ind",C18:AK18)</f>
        <v>0</v>
      </c>
      <c r="AM18" s="50">
        <f>SUMIF($C$9:$AK$9,"I.Mad",C18:AK18)</f>
        <v>0</v>
      </c>
      <c r="AN18" s="50">
        <f>SUM(AL18:AM18)</f>
        <v>0</v>
      </c>
    </row>
    <row r="19" spans="2:40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2"/>
      <c r="AM19" s="52"/>
      <c r="AN19" s="52"/>
    </row>
    <row r="20" spans="2:40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51" t="s">
        <v>29</v>
      </c>
      <c r="AI20" s="43" t="s">
        <v>29</v>
      </c>
      <c r="AJ20" s="51" t="s">
        <v>29</v>
      </c>
      <c r="AK20" s="51" t="s">
        <v>29</v>
      </c>
      <c r="AL20" s="52"/>
      <c r="AM20" s="52"/>
      <c r="AN20" s="52"/>
    </row>
    <row r="21" spans="2:40" ht="15.75">
      <c r="B21" s="34" t="s">
        <v>37</v>
      </c>
      <c r="C21" s="53" t="s">
        <v>38</v>
      </c>
      <c r="D21" s="41"/>
      <c r="E21" s="38"/>
      <c r="G21" s="54" t="s">
        <v>39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38"/>
      <c r="AK21" s="38"/>
      <c r="AL21" s="55"/>
      <c r="AM21" s="45"/>
      <c r="AN21" s="46"/>
    </row>
    <row r="22" spans="2:40" ht="20.25">
      <c r="B22" s="30" t="s">
        <v>40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58"/>
      <c r="AK22" s="58"/>
      <c r="AL22" s="29">
        <f aca="true" t="shared" si="0" ref="AL22:AL36">SUMIF($C$9:$AK$9,"Ind",C22:AK22)</f>
        <v>0</v>
      </c>
      <c r="AM22" s="29">
        <f aca="true" t="shared" si="1" ref="AM22:AM36">SUMIF($C$9:$AK$9,"I.Mad",C22:AK22)</f>
        <v>0</v>
      </c>
      <c r="AN22" s="29">
        <f aca="true" t="shared" si="2" ref="AN22:AN36">SUM(AL22:AM22)</f>
        <v>0</v>
      </c>
    </row>
    <row r="23" spans="2:40" ht="20.25">
      <c r="B23" s="59" t="s">
        <v>41</v>
      </c>
      <c r="C23" s="56"/>
      <c r="D23" s="56"/>
      <c r="E23" s="56"/>
      <c r="F23" s="56"/>
      <c r="G23" s="56">
        <v>7</v>
      </c>
      <c r="H23" s="56"/>
      <c r="I23" s="56">
        <v>3</v>
      </c>
      <c r="J23" s="57"/>
      <c r="K23" s="56">
        <v>49</v>
      </c>
      <c r="L23" s="56"/>
      <c r="M23" s="56"/>
      <c r="N23" s="56"/>
      <c r="O23" s="56"/>
      <c r="P23" s="56"/>
      <c r="Q23" s="56">
        <v>41</v>
      </c>
      <c r="R23" s="56"/>
      <c r="S23" s="56"/>
      <c r="T23" s="56"/>
      <c r="U23" s="56">
        <v>6</v>
      </c>
      <c r="V23" s="56"/>
      <c r="W23" s="56"/>
      <c r="X23" s="56"/>
      <c r="Y23" s="56"/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29">
        <f t="shared" si="0"/>
        <v>106</v>
      </c>
      <c r="AM23" s="29">
        <f t="shared" si="1"/>
        <v>0</v>
      </c>
      <c r="AN23" s="29">
        <f t="shared" si="2"/>
        <v>106</v>
      </c>
    </row>
    <row r="24" spans="2:40" ht="20.25">
      <c r="B24" s="59" t="s">
        <v>42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29">
        <f t="shared" si="0"/>
        <v>0</v>
      </c>
      <c r="AM24" s="29">
        <f t="shared" si="1"/>
        <v>0</v>
      </c>
      <c r="AN24" s="29">
        <f t="shared" si="2"/>
        <v>0</v>
      </c>
    </row>
    <row r="25" spans="2:40" ht="20.25">
      <c r="B25" s="59" t="s">
        <v>58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31"/>
      <c r="AG25" s="31"/>
      <c r="AH25" s="31"/>
      <c r="AI25" s="31"/>
      <c r="AJ25" s="31"/>
      <c r="AK25" s="31"/>
      <c r="AL25" s="29">
        <f t="shared" si="0"/>
        <v>0</v>
      </c>
      <c r="AM25" s="29">
        <f t="shared" si="1"/>
        <v>0</v>
      </c>
      <c r="AN25" s="29">
        <f t="shared" si="2"/>
        <v>0</v>
      </c>
    </row>
    <row r="26" spans="2:40" ht="20.25">
      <c r="B26" s="59" t="s">
        <v>43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29">
        <f t="shared" si="0"/>
        <v>0</v>
      </c>
      <c r="AM26" s="29">
        <f t="shared" si="1"/>
        <v>0</v>
      </c>
      <c r="AN26" s="29">
        <f t="shared" si="2"/>
        <v>0</v>
      </c>
    </row>
    <row r="27" spans="2:40" ht="20.25">
      <c r="B27" s="30" t="s">
        <v>44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61"/>
      <c r="AH27" s="31"/>
      <c r="AI27" s="31"/>
      <c r="AJ27" s="31"/>
      <c r="AK27" s="31"/>
      <c r="AL27" s="29">
        <f t="shared" si="0"/>
        <v>0</v>
      </c>
      <c r="AM27" s="29">
        <f t="shared" si="1"/>
        <v>0</v>
      </c>
      <c r="AN27" s="29">
        <f t="shared" si="2"/>
        <v>0</v>
      </c>
    </row>
    <row r="28" spans="2:40" ht="20.25">
      <c r="B28" s="59" t="s">
        <v>45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29">
        <f t="shared" si="0"/>
        <v>0</v>
      </c>
      <c r="AM28" s="29">
        <f t="shared" si="1"/>
        <v>0</v>
      </c>
      <c r="AN28" s="29">
        <f t="shared" si="2"/>
        <v>0</v>
      </c>
    </row>
    <row r="29" spans="2:40" ht="20.25">
      <c r="B29" s="30" t="s">
        <v>46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29">
        <f t="shared" si="0"/>
        <v>0</v>
      </c>
      <c r="AM29" s="29">
        <f t="shared" si="1"/>
        <v>0</v>
      </c>
      <c r="AN29" s="29">
        <f t="shared" si="2"/>
        <v>0</v>
      </c>
    </row>
    <row r="30" spans="2:40" ht="20.25">
      <c r="B30" s="30" t="s">
        <v>47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31"/>
      <c r="AG30" s="31"/>
      <c r="AH30" s="31"/>
      <c r="AI30" s="31"/>
      <c r="AJ30" s="58"/>
      <c r="AK30" s="31"/>
      <c r="AL30" s="29">
        <f t="shared" si="0"/>
        <v>0</v>
      </c>
      <c r="AM30" s="29">
        <f t="shared" si="1"/>
        <v>0</v>
      </c>
      <c r="AN30" s="29">
        <f t="shared" si="2"/>
        <v>0</v>
      </c>
    </row>
    <row r="31" spans="2:40" ht="20.25">
      <c r="B31" s="30" t="s">
        <v>48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29">
        <f t="shared" si="0"/>
        <v>0</v>
      </c>
      <c r="AM31" s="29">
        <f t="shared" si="1"/>
        <v>0</v>
      </c>
      <c r="AN31" s="29">
        <f t="shared" si="2"/>
        <v>0</v>
      </c>
    </row>
    <row r="32" spans="2:40" ht="20.25">
      <c r="B32" s="30" t="s">
        <v>49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29">
        <f t="shared" si="0"/>
        <v>0</v>
      </c>
      <c r="AM32" s="29">
        <f t="shared" si="1"/>
        <v>0</v>
      </c>
      <c r="AN32" s="29">
        <f t="shared" si="2"/>
        <v>0</v>
      </c>
    </row>
    <row r="33" spans="2:40" ht="20.25">
      <c r="B33" s="30" t="s">
        <v>62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>
        <v>17</v>
      </c>
      <c r="AB33" s="56"/>
      <c r="AC33" s="31">
        <v>1</v>
      </c>
      <c r="AD33" s="31"/>
      <c r="AE33" s="31"/>
      <c r="AF33" s="31"/>
      <c r="AG33" s="31"/>
      <c r="AH33" s="31"/>
      <c r="AI33" s="31"/>
      <c r="AJ33" s="31"/>
      <c r="AK33" s="31"/>
      <c r="AL33" s="29">
        <f t="shared" si="0"/>
        <v>18</v>
      </c>
      <c r="AM33" s="29">
        <f t="shared" si="1"/>
        <v>0</v>
      </c>
      <c r="AN33" s="29">
        <f t="shared" si="2"/>
        <v>18</v>
      </c>
    </row>
    <row r="34" spans="2:40" ht="20.25">
      <c r="B34" s="30" t="s">
        <v>50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63"/>
      <c r="AL34" s="29">
        <f t="shared" si="0"/>
        <v>0</v>
      </c>
      <c r="AM34" s="29">
        <f t="shared" si="1"/>
        <v>0</v>
      </c>
      <c r="AN34" s="29">
        <f t="shared" si="2"/>
        <v>0</v>
      </c>
    </row>
    <row r="35" spans="2:40" ht="20.25">
      <c r="B35" s="30" t="s">
        <v>51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31"/>
      <c r="AG35" s="31"/>
      <c r="AH35" s="31"/>
      <c r="AI35" s="31"/>
      <c r="AJ35" s="31"/>
      <c r="AK35" s="31"/>
      <c r="AL35" s="29">
        <f t="shared" si="0"/>
        <v>0</v>
      </c>
      <c r="AM35" s="29">
        <f t="shared" si="1"/>
        <v>0</v>
      </c>
      <c r="AN35" s="29">
        <f t="shared" si="2"/>
        <v>0</v>
      </c>
    </row>
    <row r="36" spans="2:40" ht="20.25">
      <c r="B36" s="59" t="s">
        <v>52</v>
      </c>
      <c r="C36" s="29">
        <f aca="true" t="shared" si="3" ref="C36:AK36">+SUM(C10,C16,C22:C35)</f>
        <v>1672</v>
      </c>
      <c r="D36" s="29">
        <f t="shared" si="3"/>
        <v>3180</v>
      </c>
      <c r="E36" s="29">
        <f t="shared" si="3"/>
        <v>1294</v>
      </c>
      <c r="F36" s="29">
        <f t="shared" si="3"/>
        <v>6038</v>
      </c>
      <c r="G36" s="29">
        <f t="shared" si="3"/>
        <v>19254</v>
      </c>
      <c r="H36" s="29">
        <f t="shared" si="3"/>
        <v>1489</v>
      </c>
      <c r="I36" s="29">
        <f t="shared" si="3"/>
        <v>25747</v>
      </c>
      <c r="J36" s="29">
        <f t="shared" si="3"/>
        <v>7115</v>
      </c>
      <c r="K36" s="29">
        <f t="shared" si="3"/>
        <v>3539</v>
      </c>
      <c r="L36" s="29">
        <f t="shared" si="3"/>
        <v>0</v>
      </c>
      <c r="M36" s="29">
        <f t="shared" si="3"/>
        <v>613</v>
      </c>
      <c r="N36" s="29">
        <f t="shared" si="3"/>
        <v>83</v>
      </c>
      <c r="O36" s="29">
        <f t="shared" si="3"/>
        <v>6280</v>
      </c>
      <c r="P36" s="29">
        <f t="shared" si="3"/>
        <v>375</v>
      </c>
      <c r="Q36" s="29">
        <f t="shared" si="3"/>
        <v>10864</v>
      </c>
      <c r="R36" s="29">
        <f t="shared" si="3"/>
        <v>1258</v>
      </c>
      <c r="S36" s="29">
        <f t="shared" si="3"/>
        <v>5440</v>
      </c>
      <c r="T36" s="29">
        <f t="shared" si="3"/>
        <v>1920</v>
      </c>
      <c r="U36" s="29">
        <f t="shared" si="3"/>
        <v>4155</v>
      </c>
      <c r="V36" s="29">
        <f t="shared" si="3"/>
        <v>332</v>
      </c>
      <c r="W36" s="29">
        <f t="shared" si="3"/>
        <v>12690</v>
      </c>
      <c r="X36" s="29">
        <f t="shared" si="3"/>
        <v>185</v>
      </c>
      <c r="Y36" s="29">
        <f t="shared" si="3"/>
        <v>9989</v>
      </c>
      <c r="Z36" s="29">
        <f t="shared" si="3"/>
        <v>499</v>
      </c>
      <c r="AA36" s="29">
        <f t="shared" si="3"/>
        <v>7908</v>
      </c>
      <c r="AB36" s="29">
        <f t="shared" si="3"/>
        <v>0</v>
      </c>
      <c r="AC36" s="29">
        <f t="shared" si="3"/>
        <v>12693</v>
      </c>
      <c r="AD36" s="29">
        <f t="shared" si="3"/>
        <v>0</v>
      </c>
      <c r="AE36" s="29">
        <f t="shared" si="3"/>
        <v>0</v>
      </c>
      <c r="AF36" s="29">
        <f t="shared" si="3"/>
        <v>0</v>
      </c>
      <c r="AG36" s="29">
        <f t="shared" si="3"/>
        <v>0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0</v>
      </c>
      <c r="AL36" s="29">
        <f t="shared" si="0"/>
        <v>122138</v>
      </c>
      <c r="AM36" s="29">
        <f t="shared" si="1"/>
        <v>22474</v>
      </c>
      <c r="AN36" s="29">
        <f t="shared" si="2"/>
        <v>144612</v>
      </c>
    </row>
    <row r="37" spans="2:40" ht="22.5" customHeight="1">
      <c r="B37" s="28" t="s">
        <v>53</v>
      </c>
      <c r="C37" s="64"/>
      <c r="D37" s="64"/>
      <c r="E37" s="64"/>
      <c r="F37" s="64"/>
      <c r="G37" s="64">
        <v>15.3</v>
      </c>
      <c r="H37" s="64"/>
      <c r="I37" s="64">
        <v>19.2</v>
      </c>
      <c r="J37" s="64"/>
      <c r="K37" s="64"/>
      <c r="L37" s="64"/>
      <c r="M37" s="64"/>
      <c r="N37" s="64"/>
      <c r="O37" s="64"/>
      <c r="P37" s="64"/>
      <c r="Q37" s="64">
        <v>15.6</v>
      </c>
      <c r="R37" s="64"/>
      <c r="S37" s="64"/>
      <c r="T37" s="64"/>
      <c r="U37" s="64"/>
      <c r="V37" s="64"/>
      <c r="W37" s="64">
        <v>15.5</v>
      </c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5">
        <v>16</v>
      </c>
      <c r="AK37" s="66"/>
      <c r="AL37" s="67"/>
      <c r="AM37" s="67"/>
      <c r="AN37" s="68"/>
    </row>
    <row r="38" spans="2:40" ht="15.75">
      <c r="B38" s="69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0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1" t="s">
        <v>60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74" t="s">
        <v>65</v>
      </c>
      <c r="AK41" s="10"/>
      <c r="AL41" s="1"/>
      <c r="AM41" s="1"/>
      <c r="AN41" s="1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5"/>
      <c r="C43" s="1"/>
      <c r="D43" s="1"/>
      <c r="E43" s="1"/>
      <c r="F43" s="1"/>
      <c r="G43" s="73"/>
      <c r="H43" s="1"/>
      <c r="I43" s="35"/>
      <c r="J43" s="35"/>
      <c r="K43" s="13"/>
      <c r="L43" s="13"/>
      <c r="M43" s="35"/>
      <c r="N43" s="35"/>
      <c r="O43" s="76"/>
      <c r="P43" s="76"/>
      <c r="Q43" s="35"/>
      <c r="R43" s="35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35"/>
      <c r="AE43" s="35"/>
      <c r="AF43" s="1"/>
      <c r="AG43" s="77"/>
      <c r="AH43" s="1"/>
      <c r="AI43" s="1"/>
      <c r="AJ43" s="1"/>
      <c r="AK43" s="78"/>
      <c r="AL43" s="75"/>
      <c r="AM43" s="1"/>
      <c r="AN43" s="1"/>
    </row>
    <row r="44" spans="2:40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8"/>
      <c r="P44" s="1"/>
      <c r="Q44" s="1"/>
      <c r="R44" s="35"/>
      <c r="S44" s="76"/>
      <c r="T44" s="76"/>
      <c r="U44" s="35"/>
      <c r="V44" s="35"/>
      <c r="W44" s="76"/>
      <c r="X44" s="76"/>
      <c r="Y44" s="76"/>
      <c r="Z44" s="76"/>
      <c r="AA44" s="76"/>
      <c r="AB44" s="76"/>
      <c r="AC44" s="76"/>
      <c r="AD44" s="35"/>
      <c r="AE44" s="35"/>
      <c r="AF44" s="70"/>
      <c r="AG44" s="70"/>
      <c r="AH44" s="35"/>
      <c r="AI44" s="35"/>
      <c r="AJ44" s="35"/>
      <c r="AK44" s="35"/>
      <c r="AL44" s="1"/>
      <c r="AM44" s="1"/>
      <c r="AN44" s="1"/>
    </row>
    <row r="45" spans="2:40" ht="18">
      <c r="B45" s="79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8"/>
      <c r="Q45" s="78"/>
      <c r="R45" s="1"/>
      <c r="S45" s="76"/>
      <c r="T45" s="76"/>
      <c r="U45" s="35"/>
      <c r="V45" s="35"/>
      <c r="W45" s="76"/>
      <c r="X45" s="35"/>
      <c r="Y45" s="1"/>
      <c r="Z45" s="1"/>
      <c r="AA45" s="76"/>
      <c r="AB45" s="76"/>
      <c r="AC45" s="80"/>
      <c r="AD45" s="35"/>
      <c r="AE45" s="35"/>
      <c r="AF45" s="70"/>
      <c r="AG45" s="70"/>
      <c r="AH45" s="35"/>
      <c r="AI45" s="35"/>
      <c r="AJ45" s="35"/>
      <c r="AK45" s="35"/>
      <c r="AL45" s="1"/>
      <c r="AM45" s="1"/>
      <c r="AN45" s="1"/>
    </row>
  </sheetData>
  <mergeCells count="23">
    <mergeCell ref="AL6:AN6"/>
    <mergeCell ref="AJ4:AN4"/>
    <mergeCell ref="S8:T8"/>
    <mergeCell ref="U8:V8"/>
    <mergeCell ref="W8:X8"/>
    <mergeCell ref="AL8:AM8"/>
    <mergeCell ref="Y8:Z8"/>
    <mergeCell ref="AA8:AB8"/>
    <mergeCell ref="AL5:AN5"/>
    <mergeCell ref="O8:P8"/>
    <mergeCell ref="Q8:R8"/>
    <mergeCell ref="AJ8:AK8"/>
    <mergeCell ref="AH8:AI8"/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2008-11-25T22:56:09Z</cp:lastPrinted>
  <dcterms:created xsi:type="dcterms:W3CDTF">2008-10-21T17:58:04Z</dcterms:created>
  <dcterms:modified xsi:type="dcterms:W3CDTF">2008-11-25T22:58:24Z</dcterms:modified>
  <cp:category/>
  <cp:version/>
  <cp:contentType/>
  <cp:contentStatus/>
</cp:coreProperties>
</file>